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m022\"/>
    </mc:Choice>
  </mc:AlternateContent>
  <xr:revisionPtr revIDLastSave="0" documentId="13_ncr:1_{6FD76E48-3AA4-4B48-9A9D-EC3A94DBEE73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Invoice" sheetId="9" r:id="rId1"/>
    <sheet name="Sales Report" sheetId="10" r:id="rId2"/>
    <sheet name="Customer Report" sheetId="11" r:id="rId3"/>
    <sheet name="Product Report" sheetId="12" r:id="rId4"/>
    <sheet name="Customer Statement" sheetId="13" r:id="rId5"/>
    <sheet name="Sales Rep. Report" sheetId="14" r:id="rId6"/>
    <sheet name="Payment Report" sheetId="15" r:id="rId7"/>
    <sheet name="©" sheetId="19" r:id="rId8"/>
    <sheet name="Office-Kit.com.System" sheetId="2" state="veryHidden" r:id="rId9"/>
  </sheets>
  <externalReferences>
    <externalReference r:id="rId10"/>
  </externalReferences>
  <definedNames>
    <definedName name="InvoicingTemplateLinkTarget" hidden="1">'Office-Kit.com.System'!$A$1</definedName>
    <definedName name="oknBalanceDue">Invoice!$AD$51</definedName>
    <definedName name="oknChargePerMile">Invoice!$T$11</definedName>
    <definedName name="oknCompanyAddress">[1]Invoice!$H$4</definedName>
    <definedName name="oknCompanyCityStateZip">[1]Invoice!$H$5</definedName>
    <definedName name="oknCompanyContact">[1]Invoice!$H$6</definedName>
    <definedName name="oknCompanyName">[1]Invoice!$H$3</definedName>
    <definedName name="oknCost_1">Invoice!$C$11</definedName>
    <definedName name="oknCost_10">Invoice!$C$20</definedName>
    <definedName name="oknCost_11">Invoice!$C$21</definedName>
    <definedName name="oknCost_12">Invoice!$C$22</definedName>
    <definedName name="oknCost_13">Invoice!$C$23</definedName>
    <definedName name="oknCost_14">Invoice!$C$24</definedName>
    <definedName name="oknCost_15">Invoice!$C$25</definedName>
    <definedName name="oknCost_16">Invoice!$C$26</definedName>
    <definedName name="oknCost_17">Invoice!$C$27</definedName>
    <definedName name="oknCost_18">Invoice!$C$28</definedName>
    <definedName name="oknCost_19">Invoice!$C$29</definedName>
    <definedName name="oknCost_2">Invoice!$C$12</definedName>
    <definedName name="oknCost_20">Invoice!$C$30</definedName>
    <definedName name="oknCost_21">Invoice!$C$31</definedName>
    <definedName name="oknCost_22">Invoice!$C$32</definedName>
    <definedName name="oknCost_23">Invoice!$C$33</definedName>
    <definedName name="oknCost_24">Invoice!$C$34</definedName>
    <definedName name="oknCost_25">Invoice!$C$35</definedName>
    <definedName name="oknCost_26">Invoice!$C$36</definedName>
    <definedName name="oknCost_27">Invoice!$C$37</definedName>
    <definedName name="oknCost_28">Invoice!$C$38</definedName>
    <definedName name="oknCost_29">Invoice!$C$39</definedName>
    <definedName name="oknCost_3">Invoice!$C$13</definedName>
    <definedName name="oknCost_30">Invoice!$C$40</definedName>
    <definedName name="oknCost_31">Invoice!$C$41</definedName>
    <definedName name="oknCost_32">Invoice!$C$42</definedName>
    <definedName name="oknCost_33">Invoice!$C$43</definedName>
    <definedName name="oknCost_34">Invoice!$C$44</definedName>
    <definedName name="oknCost_35">Invoice!$C$45</definedName>
    <definedName name="oknCost_36">Invoice!$C$46</definedName>
    <definedName name="oknCost_37">Invoice!$C$47</definedName>
    <definedName name="oknCost_38">Invoice!#REF!</definedName>
    <definedName name="oknCost_39">Invoice!#REF!</definedName>
    <definedName name="oknCost_4">Invoice!$C$14</definedName>
    <definedName name="oknCost_40">Invoice!#REF!</definedName>
    <definedName name="oknCost_41">Invoice!#REF!</definedName>
    <definedName name="oknCost_5">Invoice!$C$15</definedName>
    <definedName name="oknCost_6">Invoice!$C$16</definedName>
    <definedName name="oknCost_7">Invoice!$C$17</definedName>
    <definedName name="oknCost_8">Invoice!$C$18</definedName>
    <definedName name="oknCost_9">Invoice!$C$19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Invoice!$T$3</definedName>
    <definedName name="oknDescription_1">Invoice!$Q$11</definedName>
    <definedName name="oknDescription_10">Invoice!$Q$20</definedName>
    <definedName name="oknDescription_11">Invoice!$Q$21</definedName>
    <definedName name="oknDescription_12">Invoice!$Q$22</definedName>
    <definedName name="oknDescription_13">Invoice!$Q$23</definedName>
    <definedName name="oknDescription_14">Invoice!$Q$24</definedName>
    <definedName name="oknDescription_15">Invoice!$Q$25</definedName>
    <definedName name="oknDescription_16">Invoice!$Q$26</definedName>
    <definedName name="oknDescription_17">Invoice!$Q$27</definedName>
    <definedName name="oknDescription_18">Invoice!$Q$28</definedName>
    <definedName name="oknDescription_19">Invoice!$Q$29</definedName>
    <definedName name="oknDescription_2">Invoice!$Q$12</definedName>
    <definedName name="oknDescription_20">Invoice!$Q$30</definedName>
    <definedName name="oknDescription_21">Invoice!$Q$31</definedName>
    <definedName name="oknDescription_22">Invoice!$Q$32</definedName>
    <definedName name="oknDescription_23">Invoice!$Q$33</definedName>
    <definedName name="oknDescription_24">Invoice!$Q$34</definedName>
    <definedName name="oknDescription_25">Invoice!$Q$35</definedName>
    <definedName name="oknDescription_26">Invoice!$Q$36</definedName>
    <definedName name="oknDescription_27">Invoice!$Q$37</definedName>
    <definedName name="oknDescription_28">Invoice!$Q$38</definedName>
    <definedName name="oknDescription_29">Invoice!$Q$39</definedName>
    <definedName name="oknDescription_3">Invoice!$Q$13</definedName>
    <definedName name="oknDescription_30">Invoice!$Q$40</definedName>
    <definedName name="oknDescription_31">Invoice!$Q$41</definedName>
    <definedName name="oknDescription_32">Invoice!$Q$42</definedName>
    <definedName name="oknDescription_33">Invoice!$Q$43</definedName>
    <definedName name="oknDescription_34">Invoice!$Q$44</definedName>
    <definedName name="oknDescription_35">Invoice!$Q$45</definedName>
    <definedName name="oknDescription_36">Invoice!$Q$46</definedName>
    <definedName name="oknDescription_37">Invoice!$Q$47</definedName>
    <definedName name="oknDescription_38">Invoice!#REF!</definedName>
    <definedName name="oknDescription_39">Invoice!#REF!</definedName>
    <definedName name="oknDescription_4">Invoice!$Q$14</definedName>
    <definedName name="oknDescription_40">Invoice!#REF!</definedName>
    <definedName name="oknDescription_41">Invoice!#REF!</definedName>
    <definedName name="oknDescription_5">Invoice!$Q$15</definedName>
    <definedName name="oknDescription_6">Invoice!$Q$16</definedName>
    <definedName name="oknDescription_7">Invoice!$Q$17</definedName>
    <definedName name="oknDescription_8">Invoice!$Q$18</definedName>
    <definedName name="oknDescription_9">Invoice!$Q$19</definedName>
    <definedName name="oknEntertainment_1">Invoice!$J$11</definedName>
    <definedName name="oknEntertainment_10">Invoice!$J$20</definedName>
    <definedName name="oknEntertainment_11">Invoice!$J$21</definedName>
    <definedName name="oknEntertainment_12">Invoice!$J$22</definedName>
    <definedName name="oknEntertainment_13">Invoice!$J$23</definedName>
    <definedName name="oknEntertainment_14">Invoice!$J$24</definedName>
    <definedName name="oknEntertainment_15">Invoice!$J$25</definedName>
    <definedName name="oknEntertainment_16">Invoice!$J$26</definedName>
    <definedName name="oknEntertainment_17">Invoice!$J$27</definedName>
    <definedName name="oknEntertainment_18">Invoice!$J$28</definedName>
    <definedName name="oknEntertainment_19">Invoice!$J$29</definedName>
    <definedName name="oknEntertainment_2">Invoice!$J$12</definedName>
    <definedName name="oknEntertainment_20">Invoice!$J$30</definedName>
    <definedName name="oknEntertainment_21">Invoice!$J$31</definedName>
    <definedName name="oknEntertainment_22">Invoice!$J$32</definedName>
    <definedName name="oknEntertainment_23">Invoice!$J$33</definedName>
    <definedName name="oknEntertainment_24">Invoice!$J$34</definedName>
    <definedName name="oknEntertainment_25">Invoice!$J$35</definedName>
    <definedName name="oknEntertainment_26">Invoice!$J$36</definedName>
    <definedName name="oknEntertainment_27">Invoice!$J$37</definedName>
    <definedName name="oknEntertainment_28">Invoice!$J$38</definedName>
    <definedName name="oknEntertainment_29">Invoice!$J$39</definedName>
    <definedName name="oknEntertainment_3">Invoice!$J$13</definedName>
    <definedName name="oknEntertainment_30">Invoice!$J$40</definedName>
    <definedName name="oknEntertainment_31">Invoice!$J$41</definedName>
    <definedName name="oknEntertainment_32">Invoice!$J$42</definedName>
    <definedName name="oknEntertainment_33">Invoice!$J$43</definedName>
    <definedName name="oknEntertainment_34">Invoice!$J$44</definedName>
    <definedName name="oknEntertainment_35">Invoice!$J$45</definedName>
    <definedName name="oknEntertainment_36">Invoice!$J$46</definedName>
    <definedName name="oknEntertainment_37">Invoice!$J$47</definedName>
    <definedName name="oknEntertainment_38">Invoice!#REF!</definedName>
    <definedName name="oknEntertainment_39">Invoice!#REF!</definedName>
    <definedName name="oknEntertainment_4">Invoice!$J$14</definedName>
    <definedName name="oknEntertainment_40">Invoice!#REF!</definedName>
    <definedName name="oknEntertainment_41">Invoice!#REF!</definedName>
    <definedName name="oknEntertainment_5">Invoice!$J$15</definedName>
    <definedName name="oknEntertainment_6">Invoice!$J$16</definedName>
    <definedName name="oknEntertainment_7">Invoice!$J$17</definedName>
    <definedName name="oknEntertainment_8">Invoice!$J$18</definedName>
    <definedName name="oknEntertainment_9">Invoice!$J$19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Invoice!$O$52</definedName>
    <definedName name="oknInvoiceID">Invoice!$I$9</definedName>
    <definedName name="oknLineTotal_1">Invoice!$R$11</definedName>
    <definedName name="oknLineTotal_10">Invoice!$R$20</definedName>
    <definedName name="oknLineTotal_11">Invoice!$R$21</definedName>
    <definedName name="oknLineTotal_12">Invoice!$R$22</definedName>
    <definedName name="oknLineTotal_13">Invoice!$R$23</definedName>
    <definedName name="oknLineTotal_14">Invoice!$R$24</definedName>
    <definedName name="oknLineTotal_15">Invoice!$R$25</definedName>
    <definedName name="oknLineTotal_16">Invoice!$R$26</definedName>
    <definedName name="oknLineTotal_17">Invoice!$R$27</definedName>
    <definedName name="oknLineTotal_18">Invoice!$R$28</definedName>
    <definedName name="oknLineTotal_19">Invoice!$R$29</definedName>
    <definedName name="oknLineTotal_2">Invoice!$R$12</definedName>
    <definedName name="oknLineTotal_20">Invoice!$R$30</definedName>
    <definedName name="oknLineTotal_21">Invoice!$R$31</definedName>
    <definedName name="oknLineTotal_22">Invoice!$R$32</definedName>
    <definedName name="oknLineTotal_23">Invoice!$R$33</definedName>
    <definedName name="oknLineTotal_24">Invoice!$R$34</definedName>
    <definedName name="oknLineTotal_25">Invoice!$R$35</definedName>
    <definedName name="oknLineTotal_26">Invoice!$R$36</definedName>
    <definedName name="oknLineTotal_27">Invoice!$R$37</definedName>
    <definedName name="oknLineTotal_28">Invoice!$R$38</definedName>
    <definedName name="oknLineTotal_29">Invoice!$R$39</definedName>
    <definedName name="oknLineTotal_3">Invoice!$R$13</definedName>
    <definedName name="oknLineTotal_30">Invoice!$R$40</definedName>
    <definedName name="oknLineTotal_31">Invoice!$R$41</definedName>
    <definedName name="oknLineTotal_32">Invoice!$R$42</definedName>
    <definedName name="oknLineTotal_33">Invoice!$R$43</definedName>
    <definedName name="oknLineTotal_34">Invoice!$R$44</definedName>
    <definedName name="oknLineTotal_35">Invoice!$R$45</definedName>
    <definedName name="oknLineTotal_36">Invoice!$R$46</definedName>
    <definedName name="oknLineTotal_37">Invoice!$R$47</definedName>
    <definedName name="oknLineTotal_38">Invoice!#REF!</definedName>
    <definedName name="oknLineTotal_39">Invoice!#REF!</definedName>
    <definedName name="oknLineTotal_4">Invoice!$R$14</definedName>
    <definedName name="oknLineTotal_40">Invoice!#REF!</definedName>
    <definedName name="oknLineTotal_41">Invoice!#REF!</definedName>
    <definedName name="oknLineTotal_5">Invoice!$R$15</definedName>
    <definedName name="oknLineTotal_6">Invoice!$R$16</definedName>
    <definedName name="oknLineTotal_7">Invoice!$R$17</definedName>
    <definedName name="oknLineTotal_8">Invoice!$R$18</definedName>
    <definedName name="oknLineTotal_9">Invoice!$R$19</definedName>
    <definedName name="oknLineTotalTaxable">[1]Invoice!$D$33</definedName>
    <definedName name="oknLoadingExpense_1">Invoice!$H$11</definedName>
    <definedName name="oknLoadingExpense_10">Invoice!$H$20</definedName>
    <definedName name="oknLoadingExpense_11">Invoice!$H$21</definedName>
    <definedName name="oknLoadingExpense_12">Invoice!$H$22</definedName>
    <definedName name="oknLoadingExpense_13">Invoice!$H$23</definedName>
    <definedName name="oknLoadingExpense_14">Invoice!$H$24</definedName>
    <definedName name="oknLoadingExpense_15">Invoice!$H$25</definedName>
    <definedName name="oknLoadingExpense_16">Invoice!$H$26</definedName>
    <definedName name="oknLoadingExpense_17">Invoice!$H$27</definedName>
    <definedName name="oknLoadingExpense_18">Invoice!$H$28</definedName>
    <definedName name="oknLoadingExpense_19">Invoice!$H$29</definedName>
    <definedName name="oknLoadingExpense_2">Invoice!$H$12</definedName>
    <definedName name="oknLoadingExpense_20">Invoice!$H$30</definedName>
    <definedName name="oknLoadingExpense_21">Invoice!$H$31</definedName>
    <definedName name="oknLoadingExpense_22">Invoice!$H$32</definedName>
    <definedName name="oknLoadingExpense_23">Invoice!$H$33</definedName>
    <definedName name="oknLoadingExpense_24">Invoice!$H$34</definedName>
    <definedName name="oknLoadingExpense_25">Invoice!$H$35</definedName>
    <definedName name="oknLoadingExpense_26">Invoice!$H$36</definedName>
    <definedName name="oknLoadingExpense_27">Invoice!$H$37</definedName>
    <definedName name="oknLoadingExpense_28">Invoice!$H$38</definedName>
    <definedName name="oknLoadingExpense_29">Invoice!$H$39</definedName>
    <definedName name="oknLoadingExpense_3">Invoice!$H$13</definedName>
    <definedName name="oknLoadingExpense_30">Invoice!$H$40</definedName>
    <definedName name="oknLoadingExpense_31">Invoice!$H$41</definedName>
    <definedName name="oknLoadingExpense_32">Invoice!$H$42</definedName>
    <definedName name="oknLoadingExpense_33">Invoice!$H$43</definedName>
    <definedName name="oknLoadingExpense_34">Invoice!$H$44</definedName>
    <definedName name="oknLoadingExpense_35">Invoice!$H$45</definedName>
    <definedName name="oknLoadingExpense_36">Invoice!$H$46</definedName>
    <definedName name="oknLoadingExpense_37">Invoice!$H$47</definedName>
    <definedName name="oknLoadingExpense_38">Invoice!#REF!</definedName>
    <definedName name="oknLoadingExpense_39">Invoice!#REF!</definedName>
    <definedName name="oknLoadingExpense_4">Invoice!$H$14</definedName>
    <definedName name="oknLoadingExpense_40">Invoice!#REF!</definedName>
    <definedName name="oknLoadingExpense_41">Invoice!#REF!</definedName>
    <definedName name="oknLoadingExpense_5">Invoice!$H$15</definedName>
    <definedName name="oknLoadingExpense_6">Invoice!$H$16</definedName>
    <definedName name="oknLoadingExpense_7">Invoice!$H$17</definedName>
    <definedName name="oknLoadingExpense_8">Invoice!$H$18</definedName>
    <definedName name="oknLoadingExpense_9">Invoice!$H$19</definedName>
    <definedName name="oknMileage_1">Invoice!$K$11</definedName>
    <definedName name="oknMileage_10">Invoice!$K$20</definedName>
    <definedName name="oknMileage_11">Invoice!$K$21</definedName>
    <definedName name="oknMileage_12">Invoice!$K$22</definedName>
    <definedName name="oknMileage_13">Invoice!$K$23</definedName>
    <definedName name="oknMileage_14">Invoice!$K$24</definedName>
    <definedName name="oknMileage_15">Invoice!$K$25</definedName>
    <definedName name="oknMileage_16">Invoice!$K$26</definedName>
    <definedName name="oknMileage_17">Invoice!$K$27</definedName>
    <definedName name="oknMileage_18">Invoice!$K$28</definedName>
    <definedName name="oknMileage_19">Invoice!$K$29</definedName>
    <definedName name="oknMileage_2">Invoice!$K$12</definedName>
    <definedName name="oknMileage_20">Invoice!$K$30</definedName>
    <definedName name="oknMileage_21">Invoice!$K$31</definedName>
    <definedName name="oknMileage_22">Invoice!$K$32</definedName>
    <definedName name="oknMileage_23">Invoice!$K$33</definedName>
    <definedName name="oknMileage_24">Invoice!$K$34</definedName>
    <definedName name="oknMileage_25">Invoice!$K$35</definedName>
    <definedName name="oknMileage_26">Invoice!$K$36</definedName>
    <definedName name="oknMileage_27">Invoice!$K$37</definedName>
    <definedName name="oknMileage_28">Invoice!$K$38</definedName>
    <definedName name="oknMileage_29">Invoice!$K$39</definedName>
    <definedName name="oknMileage_3">Invoice!$K$13</definedName>
    <definedName name="oknMileage_30">Invoice!$K$40</definedName>
    <definedName name="oknMileage_31">Invoice!$K$41</definedName>
    <definedName name="oknMileage_32">Invoice!$K$42</definedName>
    <definedName name="oknMileage_33">Invoice!$K$43</definedName>
    <definedName name="oknMileage_34">Invoice!$K$44</definedName>
    <definedName name="oknMileage_35">Invoice!$K$45</definedName>
    <definedName name="oknMileage_36">Invoice!$K$46</definedName>
    <definedName name="oknMileage_37">Invoice!$K$47</definedName>
    <definedName name="oknMileage_38">Invoice!#REF!</definedName>
    <definedName name="oknMileage_39">Invoice!#REF!</definedName>
    <definedName name="oknMileage_4">Invoice!$K$14</definedName>
    <definedName name="oknMileage_40">Invoice!#REF!</definedName>
    <definedName name="oknMileage_41">Invoice!#REF!</definedName>
    <definedName name="oknMileage_5">Invoice!$K$15</definedName>
    <definedName name="oknMileage_6">Invoice!$K$16</definedName>
    <definedName name="oknMileage_7">Invoice!$K$17</definedName>
    <definedName name="oknMileage_8">Invoice!$K$18</definedName>
    <definedName name="oknMileage_9">Invoice!$K$19</definedName>
    <definedName name="oknPayments">Invoice!$AD$50</definedName>
    <definedName name="oknPdfFile">Invoice!#REF!</definedName>
    <definedName name="oknPdfFolder">Invoice!$T$6</definedName>
    <definedName name="oknPostage_1">Invoice!$I$11</definedName>
    <definedName name="oknPostage_10">Invoice!$I$20</definedName>
    <definedName name="oknPostage_11">Invoice!$I$21</definedName>
    <definedName name="oknPostage_12">Invoice!$I$22</definedName>
    <definedName name="oknPostage_13">Invoice!$I$23</definedName>
    <definedName name="oknPostage_14">Invoice!$I$24</definedName>
    <definedName name="oknPostage_15">Invoice!$I$25</definedName>
    <definedName name="oknPostage_16">Invoice!$I$26</definedName>
    <definedName name="oknPostage_17">Invoice!$I$27</definedName>
    <definedName name="oknPostage_18">Invoice!$I$28</definedName>
    <definedName name="oknPostage_19">Invoice!$I$29</definedName>
    <definedName name="oknPostage_2">Invoice!$I$12</definedName>
    <definedName name="oknPostage_20">Invoice!$I$30</definedName>
    <definedName name="oknPostage_21">Invoice!$I$31</definedName>
    <definedName name="oknPostage_22">Invoice!$I$32</definedName>
    <definedName name="oknPostage_23">Invoice!$I$33</definedName>
    <definedName name="oknPostage_24">Invoice!$I$34</definedName>
    <definedName name="oknPostage_25">Invoice!$I$35</definedName>
    <definedName name="oknPostage_26">Invoice!$I$36</definedName>
    <definedName name="oknPostage_27">Invoice!$I$37</definedName>
    <definedName name="oknPostage_28">Invoice!$I$38</definedName>
    <definedName name="oknPostage_29">Invoice!$I$39</definedName>
    <definedName name="oknPostage_3">Invoice!$I$13</definedName>
    <definedName name="oknPostage_30">Invoice!$I$40</definedName>
    <definedName name="oknPostage_31">Invoice!$I$41</definedName>
    <definedName name="oknPostage_32">Invoice!$I$42</definedName>
    <definedName name="oknPostage_33">Invoice!$I$43</definedName>
    <definedName name="oknPostage_34">Invoice!$I$44</definedName>
    <definedName name="oknPostage_35">Invoice!$I$45</definedName>
    <definedName name="oknPostage_36">Invoice!$I$46</definedName>
    <definedName name="oknPostage_37">Invoice!$I$47</definedName>
    <definedName name="oknPostage_38">Invoice!#REF!</definedName>
    <definedName name="oknPostage_39">Invoice!#REF!</definedName>
    <definedName name="oknPostage_4">Invoice!$I$14</definedName>
    <definedName name="oknPostage_40">Invoice!#REF!</definedName>
    <definedName name="oknPostage_41">Invoice!#REF!</definedName>
    <definedName name="oknPostage_5">Invoice!$I$15</definedName>
    <definedName name="oknPostage_6">Invoice!$I$16</definedName>
    <definedName name="oknPostage_7">Invoice!$I$17</definedName>
    <definedName name="oknPostage_8">Invoice!$I$18</definedName>
    <definedName name="oknPostage_9">Invoice!$I$19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[1]Invoice!$M$21</definedName>
    <definedName name="oknPrice_10">[1]Invoice!$M$30</definedName>
    <definedName name="oknPrice_11">[1]Invoice!$M$31</definedName>
    <definedName name="oknPrice_12">[1]Invoice!$M$32</definedName>
    <definedName name="oknPrice_2">[1]Invoice!$M$22</definedName>
    <definedName name="oknPrice_3">[1]Invoice!$M$23</definedName>
    <definedName name="oknPrice_4">[1]Invoice!$M$24</definedName>
    <definedName name="oknPrice_5">[1]Invoice!$M$25</definedName>
    <definedName name="oknPrice_6">[1]Invoice!$M$26</definedName>
    <definedName name="oknPrice_7">[1]Invoice!$M$27</definedName>
    <definedName name="oknPrice_8">[1]Invoice!$M$28</definedName>
    <definedName name="oknPrice_9">[1]Invoice!$M$29</definedName>
    <definedName name="oknPrInvoiceID">'Payment Report'!$D$13</definedName>
    <definedName name="oknPrNotes">'Payment Report'!$F$13</definedName>
    <definedName name="oknProductID_1">Invoice!$A$11</definedName>
    <definedName name="oknProductID_10">Invoice!$A$20</definedName>
    <definedName name="oknProductID_11">Invoice!$A$21</definedName>
    <definedName name="oknProductID_12">Invoice!$A$22</definedName>
    <definedName name="oknProductID_13">Invoice!$A$23</definedName>
    <definedName name="oknProductID_14">Invoice!$A$24</definedName>
    <definedName name="oknProductID_15">Invoice!$A$25</definedName>
    <definedName name="oknProductID_16">Invoice!$A$26</definedName>
    <definedName name="oknProductID_17">Invoice!$A$27</definedName>
    <definedName name="oknProductID_18">Invoice!$A$28</definedName>
    <definedName name="oknProductID_19">Invoice!$A$29</definedName>
    <definedName name="oknProductID_2">Invoice!$A$12</definedName>
    <definedName name="oknProductID_20">Invoice!$A$30</definedName>
    <definedName name="oknProductID_21">Invoice!$A$31</definedName>
    <definedName name="oknProductID_22">Invoice!$A$32</definedName>
    <definedName name="oknProductID_23">Invoice!$A$33</definedName>
    <definedName name="oknProductID_24">Invoice!$A$34</definedName>
    <definedName name="oknProductID_25">Invoice!$A$35</definedName>
    <definedName name="oknProductID_26">Invoice!$A$36</definedName>
    <definedName name="oknProductID_27">Invoice!$A$37</definedName>
    <definedName name="oknProductID_28">Invoice!$A$38</definedName>
    <definedName name="oknProductID_29">Invoice!$A$39</definedName>
    <definedName name="oknProductID_3">Invoice!$A$13</definedName>
    <definedName name="oknProductID_30">Invoice!$A$40</definedName>
    <definedName name="oknProductID_31">Invoice!$A$41</definedName>
    <definedName name="oknProductID_32">Invoice!$A$42</definedName>
    <definedName name="oknProductID_33">Invoice!$A$43</definedName>
    <definedName name="oknProductID_34">Invoice!$A$44</definedName>
    <definedName name="oknProductID_35">Invoice!$A$45</definedName>
    <definedName name="oknProductID_36">Invoice!$A$46</definedName>
    <definedName name="oknProductID_37">Invoice!$A$47</definedName>
    <definedName name="oknProductID_38">Invoice!#REF!</definedName>
    <definedName name="oknProductID_39">Invoice!#REF!</definedName>
    <definedName name="oknProductID_4">Invoice!$A$14</definedName>
    <definedName name="oknProductID_40">Invoice!#REF!</definedName>
    <definedName name="oknProductID_41">Invoice!#REF!</definedName>
    <definedName name="oknProductID_5">Invoice!$A$15</definedName>
    <definedName name="oknProductID_6">Invoice!$A$16</definedName>
    <definedName name="oknProductID_7">Invoice!$A$17</definedName>
    <definedName name="oknProductID_8">Invoice!$A$18</definedName>
    <definedName name="oknProductID_9">Invoice!$A$19</definedName>
    <definedName name="oknProductName_1">Invoice!$G$11</definedName>
    <definedName name="oknProductName_10">Invoice!$G$20</definedName>
    <definedName name="oknProductName_11">Invoice!$G$21</definedName>
    <definedName name="oknProductName_12">Invoice!$G$22</definedName>
    <definedName name="oknProductName_13">Invoice!$G$23</definedName>
    <definedName name="oknProductName_14">Invoice!$G$24</definedName>
    <definedName name="oknProductName_15">Invoice!$G$25</definedName>
    <definedName name="oknProductName_16">Invoice!$G$26</definedName>
    <definedName name="oknProductName_17">Invoice!$G$27</definedName>
    <definedName name="oknProductName_18">Invoice!$G$28</definedName>
    <definedName name="oknProductName_19">Invoice!$G$29</definedName>
    <definedName name="oknProductName_2">Invoice!$G$12</definedName>
    <definedName name="oknProductName_20">Invoice!$G$30</definedName>
    <definedName name="oknProductName_21">Invoice!$G$31</definedName>
    <definedName name="oknProductName_22">Invoice!$G$32</definedName>
    <definedName name="oknProductName_23">Invoice!$G$33</definedName>
    <definedName name="oknProductName_24">Invoice!$G$34</definedName>
    <definedName name="oknProductName_25">Invoice!$G$35</definedName>
    <definedName name="oknProductName_26">Invoice!$G$36</definedName>
    <definedName name="oknProductName_27">Invoice!$G$37</definedName>
    <definedName name="oknProductName_28">Invoice!$G$38</definedName>
    <definedName name="oknProductName_29">Invoice!$G$39</definedName>
    <definedName name="oknProductName_3">Invoice!$G$13</definedName>
    <definedName name="oknProductName_30">Invoice!$G$40</definedName>
    <definedName name="oknProductName_31">Invoice!$G$41</definedName>
    <definedName name="oknProductName_32">Invoice!$G$42</definedName>
    <definedName name="oknProductName_33">Invoice!$G$43</definedName>
    <definedName name="oknProductName_34">Invoice!$G$44</definedName>
    <definedName name="oknProductName_35">Invoice!$G$45</definedName>
    <definedName name="oknProductName_36">Invoice!$G$46</definedName>
    <definedName name="oknProductName_37">Invoice!$G$47</definedName>
    <definedName name="oknProductName_38">Invoice!#REF!</definedName>
    <definedName name="oknProductName_39">Invoice!#REF!</definedName>
    <definedName name="oknProductName_4">Invoice!$G$14</definedName>
    <definedName name="oknProductName_40">Invoice!#REF!</definedName>
    <definedName name="oknProductName_41">Invoice!#REF!</definedName>
    <definedName name="oknProductName_5">Invoice!$G$15</definedName>
    <definedName name="oknProductName_6">Invoice!$G$16</definedName>
    <definedName name="oknProductName_7">Invoice!$G$17</definedName>
    <definedName name="oknProductName_8">Invoice!$G$18</definedName>
    <definedName name="oknProductName_9">Invoice!$G$19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[1]Invoice!$K$21</definedName>
    <definedName name="oknQuantity_10">[1]Invoice!$K$30</definedName>
    <definedName name="oknQuantity_11">[1]Invoice!$K$31</definedName>
    <definedName name="oknQuantity_12">[1]Invoice!$K$32</definedName>
    <definedName name="oknQuantity_2">[1]Invoice!$K$22</definedName>
    <definedName name="oknQuantity_3">[1]Invoice!$K$23</definedName>
    <definedName name="oknQuantity_4">[1]Invoice!$K$24</definedName>
    <definedName name="oknQuantity_5">[1]Invoice!$K$25</definedName>
    <definedName name="oknQuantity_6">[1]Invoice!$K$26</definedName>
    <definedName name="oknQuantity_7">[1]Invoice!$K$27</definedName>
    <definedName name="oknQuantity_8">[1]Invoice!$K$28</definedName>
    <definedName name="oknQuantity_9">[1]Invoice!$K$29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eportDayRate_1">Invoice!$AE$11</definedName>
    <definedName name="oknReportDayRate_10">Invoice!$AE$20</definedName>
    <definedName name="oknReportDayRate_11">Invoice!$AE$21</definedName>
    <definedName name="oknReportDayRate_12">Invoice!$AE$22</definedName>
    <definedName name="oknReportDayRate_13">Invoice!$AE$23</definedName>
    <definedName name="oknReportDayRate_14">Invoice!$AE$24</definedName>
    <definedName name="oknReportDayRate_15">Invoice!$AE$25</definedName>
    <definedName name="oknReportDayRate_16">Invoice!$AE$26</definedName>
    <definedName name="oknReportDayRate_17">Invoice!$AE$27</definedName>
    <definedName name="oknReportDayRate_18">Invoice!$AE$28</definedName>
    <definedName name="oknReportDayRate_19">Invoice!$AE$29</definedName>
    <definedName name="oknReportDayRate_2">Invoice!$AE$12</definedName>
    <definedName name="oknReportDayRate_20">Invoice!$AE$30</definedName>
    <definedName name="oknReportDayRate_21">Invoice!$AE$31</definedName>
    <definedName name="oknReportDayRate_22">Invoice!$AE$32</definedName>
    <definedName name="oknReportDayRate_23">Invoice!$AE$33</definedName>
    <definedName name="oknReportDayRate_24">Invoice!$AE$34</definedName>
    <definedName name="oknReportDayRate_25">Invoice!$AE$35</definedName>
    <definedName name="oknReportDayRate_26">Invoice!$AE$36</definedName>
    <definedName name="oknReportDayRate_27">Invoice!$AE$37</definedName>
    <definedName name="oknReportDayRate_28">Invoice!$AE$38</definedName>
    <definedName name="oknReportDayRate_29">Invoice!$AE$39</definedName>
    <definedName name="oknReportDayRate_3">Invoice!$AE$13</definedName>
    <definedName name="oknReportDayRate_30">Invoice!$AE$40</definedName>
    <definedName name="oknReportDayRate_31">Invoice!$AE$41</definedName>
    <definedName name="oknReportDayRate_32">Invoice!$AE$42</definedName>
    <definedName name="oknReportDayRate_33">Invoice!$AE$43</definedName>
    <definedName name="oknReportDayRate_34">Invoice!$AE$44</definedName>
    <definedName name="oknReportDayRate_35">Invoice!$AE$45</definedName>
    <definedName name="oknReportDayRate_36">Invoice!$AE$46</definedName>
    <definedName name="oknReportDayRate_37">Invoice!$AE$47</definedName>
    <definedName name="oknReportDayRate_38">Invoice!#REF!</definedName>
    <definedName name="oknReportDayRate_39">Invoice!#REF!</definedName>
    <definedName name="oknReportDayRate_4">Invoice!$AE$14</definedName>
    <definedName name="oknReportDayRate_40">Invoice!#REF!</definedName>
    <definedName name="oknReportDayRate_41">Invoice!#REF!</definedName>
    <definedName name="oknReportDayRate_5">Invoice!$AE$15</definedName>
    <definedName name="oknReportDayRate_6">Invoice!$AE$16</definedName>
    <definedName name="oknReportDayRate_7">Invoice!$AE$17</definedName>
    <definedName name="oknReportDayRate_8">Invoice!$AE$18</definedName>
    <definedName name="oknReportDayRate_9">Invoice!$AE$19</definedName>
    <definedName name="oknReportDays_1">Invoice!$AD$11</definedName>
    <definedName name="oknReportDays_10">Invoice!$AD$20</definedName>
    <definedName name="oknReportDays_11">Invoice!$AD$21</definedName>
    <definedName name="oknReportDays_12">Invoice!$AD$22</definedName>
    <definedName name="oknReportDays_13">Invoice!$AD$23</definedName>
    <definedName name="oknReportDays_14">Invoice!$AD$24</definedName>
    <definedName name="oknReportDays_15">Invoice!$AD$25</definedName>
    <definedName name="oknReportDays_16">Invoice!$AD$26</definedName>
    <definedName name="oknReportDays_17">Invoice!$AD$27</definedName>
    <definedName name="oknReportDays_18">Invoice!$AD$28</definedName>
    <definedName name="oknReportDays_19">Invoice!$AD$29</definedName>
    <definedName name="oknReportDays_2">Invoice!$AD$12</definedName>
    <definedName name="oknReportDays_20">Invoice!$AD$30</definedName>
    <definedName name="oknReportDays_21">Invoice!$AD$31</definedName>
    <definedName name="oknReportDays_22">Invoice!$AD$32</definedName>
    <definedName name="oknReportDays_23">Invoice!$AD$33</definedName>
    <definedName name="oknReportDays_24">Invoice!$AD$34</definedName>
    <definedName name="oknReportDays_25">Invoice!$AD$35</definedName>
    <definedName name="oknReportDays_26">Invoice!$AD$36</definedName>
    <definedName name="oknReportDays_27">Invoice!$AD$37</definedName>
    <definedName name="oknReportDays_28">Invoice!$AD$38</definedName>
    <definedName name="oknReportDays_29">Invoice!$AD$39</definedName>
    <definedName name="oknReportDays_3">Invoice!$AD$13</definedName>
    <definedName name="oknReportDays_30">Invoice!$AD$40</definedName>
    <definedName name="oknReportDays_31">Invoice!$AD$41</definedName>
    <definedName name="oknReportDays_32">Invoice!$AD$42</definedName>
    <definedName name="oknReportDays_33">Invoice!$AD$43</definedName>
    <definedName name="oknReportDays_34">Invoice!$AD$44</definedName>
    <definedName name="oknReportDays_35">Invoice!$AD$45</definedName>
    <definedName name="oknReportDays_36">Invoice!$AD$46</definedName>
    <definedName name="oknReportDays_37">Invoice!$AD$47</definedName>
    <definedName name="oknReportDays_38">Invoice!#REF!</definedName>
    <definedName name="oknReportDays_39">Invoice!#REF!</definedName>
    <definedName name="oknReportDays_4">Invoice!$AD$14</definedName>
    <definedName name="oknReportDays_40">Invoice!#REF!</definedName>
    <definedName name="oknReportDays_41">Invoice!#REF!</definedName>
    <definedName name="oknReportDays_5">Invoice!$AD$15</definedName>
    <definedName name="oknReportDays_6">Invoice!$AD$16</definedName>
    <definedName name="oknReportDays_7">Invoice!$AD$17</definedName>
    <definedName name="oknReportDays_8">Invoice!$AD$18</definedName>
    <definedName name="oknReportDays_9">Invoice!$AD$19</definedName>
    <definedName name="oknReportHourRate_1">Invoice!$AC$11</definedName>
    <definedName name="oknReportHourRate_10">Invoice!$AC$20</definedName>
    <definedName name="oknReportHourRate_11">Invoice!$AC$21</definedName>
    <definedName name="oknReportHourRate_12">Invoice!$AC$22</definedName>
    <definedName name="oknReportHourRate_13">Invoice!$AC$23</definedName>
    <definedName name="oknReportHourRate_14">Invoice!$AC$24</definedName>
    <definedName name="oknReportHourRate_15">Invoice!$AC$25</definedName>
    <definedName name="oknReportHourRate_16">Invoice!$AC$26</definedName>
    <definedName name="oknReportHourRate_17">Invoice!$AC$27</definedName>
    <definedName name="oknReportHourRate_18">Invoice!$AC$28</definedName>
    <definedName name="oknReportHourRate_19">Invoice!$AC$29</definedName>
    <definedName name="oknReportHourRate_2">Invoice!$AC$12</definedName>
    <definedName name="oknReportHourRate_20">Invoice!$AC$30</definedName>
    <definedName name="oknReportHourRate_21">Invoice!$AC$31</definedName>
    <definedName name="oknReportHourRate_22">Invoice!$AC$32</definedName>
    <definedName name="oknReportHourRate_23">Invoice!$AC$33</definedName>
    <definedName name="oknReportHourRate_24">Invoice!$AC$34</definedName>
    <definedName name="oknReportHourRate_25">Invoice!$AC$35</definedName>
    <definedName name="oknReportHourRate_26">Invoice!$AC$36</definedName>
    <definedName name="oknReportHourRate_27">Invoice!$AC$37</definedName>
    <definedName name="oknReportHourRate_28">Invoice!$AC$38</definedName>
    <definedName name="oknReportHourRate_29">Invoice!$AC$39</definedName>
    <definedName name="oknReportHourRate_3">Invoice!$AC$13</definedName>
    <definedName name="oknReportHourRate_30">Invoice!$AC$40</definedName>
    <definedName name="oknReportHourRate_31">Invoice!$AC$41</definedName>
    <definedName name="oknReportHourRate_32">Invoice!$AC$42</definedName>
    <definedName name="oknReportHourRate_33">Invoice!$AC$43</definedName>
    <definedName name="oknReportHourRate_34">Invoice!$AC$44</definedName>
    <definedName name="oknReportHourRate_35">Invoice!$AC$45</definedName>
    <definedName name="oknReportHourRate_36">Invoice!$AC$46</definedName>
    <definedName name="oknReportHourRate_37">Invoice!$AC$47</definedName>
    <definedName name="oknReportHourRate_38">Invoice!#REF!</definedName>
    <definedName name="oknReportHourRate_39">Invoice!#REF!</definedName>
    <definedName name="oknReportHourRate_4">Invoice!$AC$14</definedName>
    <definedName name="oknReportHourRate_40">Invoice!#REF!</definedName>
    <definedName name="oknReportHourRate_41">Invoice!#REF!</definedName>
    <definedName name="oknReportHourRate_5">Invoice!$AC$15</definedName>
    <definedName name="oknReportHourRate_6">Invoice!$AC$16</definedName>
    <definedName name="oknReportHourRate_7">Invoice!$AC$17</definedName>
    <definedName name="oknReportHourRate_8">Invoice!$AC$18</definedName>
    <definedName name="oknReportHourRate_9">Invoice!$AC$19</definedName>
    <definedName name="oknReportHours_1">Invoice!$AB$11</definedName>
    <definedName name="oknReportHours_10">Invoice!$AB$20</definedName>
    <definedName name="oknReportHours_11">Invoice!$AB$21</definedName>
    <definedName name="oknReportHours_12">Invoice!$AB$22</definedName>
    <definedName name="oknReportHours_13">Invoice!$AB$23</definedName>
    <definedName name="oknReportHours_14">Invoice!$AB$24</definedName>
    <definedName name="oknReportHours_15">Invoice!$AB$25</definedName>
    <definedName name="oknReportHours_16">Invoice!$AB$26</definedName>
    <definedName name="oknReportHours_17">Invoice!$AB$27</definedName>
    <definedName name="oknReportHours_18">Invoice!$AB$28</definedName>
    <definedName name="oknReportHours_19">Invoice!$AB$29</definedName>
    <definedName name="oknReportHours_2">Invoice!$AB$12</definedName>
    <definedName name="oknReportHours_20">Invoice!$AB$30</definedName>
    <definedName name="oknReportHours_21">Invoice!$AB$31</definedName>
    <definedName name="oknReportHours_22">Invoice!$AB$32</definedName>
    <definedName name="oknReportHours_23">Invoice!$AB$33</definedName>
    <definedName name="oknReportHours_24">Invoice!$AB$34</definedName>
    <definedName name="oknReportHours_25">Invoice!$AB$35</definedName>
    <definedName name="oknReportHours_26">Invoice!$AB$36</definedName>
    <definedName name="oknReportHours_27">Invoice!$AB$37</definedName>
    <definedName name="oknReportHours_28">Invoice!$AB$38</definedName>
    <definedName name="oknReportHours_29">Invoice!$AB$39</definedName>
    <definedName name="oknReportHours_3">Invoice!$AB$13</definedName>
    <definedName name="oknReportHours_30">Invoice!$AB$40</definedName>
    <definedName name="oknReportHours_31">Invoice!$AB$41</definedName>
    <definedName name="oknReportHours_32">Invoice!$AB$42</definedName>
    <definedName name="oknReportHours_33">Invoice!$AB$43</definedName>
    <definedName name="oknReportHours_34">Invoice!$AB$44</definedName>
    <definedName name="oknReportHours_35">Invoice!$AB$45</definedName>
    <definedName name="oknReportHours_36">Invoice!$AB$46</definedName>
    <definedName name="oknReportHours_37">Invoice!$AB$47</definedName>
    <definedName name="oknReportHours_38">Invoice!#REF!</definedName>
    <definedName name="oknReportHours_39">Invoice!#REF!</definedName>
    <definedName name="oknReportHours_4">Invoice!$AB$14</definedName>
    <definedName name="oknReportHours_40">Invoice!#REF!</definedName>
    <definedName name="oknReportHours_41">Invoice!#REF!</definedName>
    <definedName name="oknReportHours_5">Invoice!$AB$15</definedName>
    <definedName name="oknReportHours_6">Invoice!$AB$16</definedName>
    <definedName name="oknReportHours_7">Invoice!$AB$17</definedName>
    <definedName name="oknReportHours_8">Invoice!$AB$18</definedName>
    <definedName name="oknReportHours_9">Invoice!$AB$19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WhoName">'Sales Report'!$Q$12</definedName>
    <definedName name="oknRsYearMonth">'Sales Report'!$B$12</definedName>
    <definedName name="oknSavingInvoiceClearWorksheet" hidden="1">'Office-Kit.com.System'!$B$9</definedName>
    <definedName name="oknSavingInvoicePromptForPayment" hidden="1">'Office-Kit.com.System'!$B$8</definedName>
    <definedName name="oknServiceDate_1">Invoice!$F$11</definedName>
    <definedName name="oknServiceDate_10">Invoice!$F$20</definedName>
    <definedName name="oknServiceDate_11">Invoice!$F$21</definedName>
    <definedName name="oknServiceDate_12">Invoice!$F$22</definedName>
    <definedName name="oknServiceDate_13">Invoice!$F$23</definedName>
    <definedName name="oknServiceDate_14">Invoice!$F$24</definedName>
    <definedName name="oknServiceDate_15">Invoice!$F$25</definedName>
    <definedName name="oknServiceDate_16">Invoice!$F$26</definedName>
    <definedName name="oknServiceDate_17">Invoice!$F$27</definedName>
    <definedName name="oknServiceDate_18">Invoice!$F$28</definedName>
    <definedName name="oknServiceDate_19">Invoice!$F$29</definedName>
    <definedName name="oknServiceDate_2">Invoice!$F$12</definedName>
    <definedName name="oknServiceDate_20">Invoice!$F$30</definedName>
    <definedName name="oknServiceDate_21">Invoice!$F$31</definedName>
    <definedName name="oknServiceDate_22">Invoice!$F$32</definedName>
    <definedName name="oknServiceDate_23">Invoice!$F$33</definedName>
    <definedName name="oknServiceDate_24">Invoice!$F$34</definedName>
    <definedName name="oknServiceDate_25">Invoice!$F$35</definedName>
    <definedName name="oknServiceDate_26">Invoice!$F$36</definedName>
    <definedName name="oknServiceDate_27">Invoice!$F$37</definedName>
    <definedName name="oknServiceDate_28">Invoice!$F$38</definedName>
    <definedName name="oknServiceDate_29">Invoice!$F$39</definedName>
    <definedName name="oknServiceDate_3">Invoice!$F$13</definedName>
    <definedName name="oknServiceDate_30">Invoice!$F$40</definedName>
    <definedName name="oknServiceDate_31">Invoice!$F$41</definedName>
    <definedName name="oknServiceDate_32">Invoice!$F$42</definedName>
    <definedName name="oknServiceDate_33">Invoice!$F$43</definedName>
    <definedName name="oknServiceDate_34">Invoice!$F$44</definedName>
    <definedName name="oknServiceDate_35">Invoice!$F$45</definedName>
    <definedName name="oknServiceDate_36">Invoice!$F$46</definedName>
    <definedName name="oknServiceDate_37">Invoice!$F$47</definedName>
    <definedName name="oknServiceDate_38">Invoice!#REF!</definedName>
    <definedName name="oknServiceDate_39">Invoice!#REF!</definedName>
    <definedName name="oknServiceDate_4">Invoice!$F$14</definedName>
    <definedName name="oknServiceDate_40">Invoice!#REF!</definedName>
    <definedName name="oknServiceDate_41">Invoice!#REF!</definedName>
    <definedName name="oknServiceDate_5">Invoice!$F$15</definedName>
    <definedName name="oknServiceDate_6">Invoice!$F$16</definedName>
    <definedName name="oknServiceDate_7">Invoice!$F$17</definedName>
    <definedName name="oknServiceDate_8">Invoice!$F$18</definedName>
    <definedName name="oknServiceDate_9">Invoice!$F$19</definedName>
    <definedName name="oknServiceDayHour_1">Invoice!$N$11</definedName>
    <definedName name="oknServiceDayHour_10">Invoice!$N$20</definedName>
    <definedName name="oknServiceDayHour_11">Invoice!$N$21</definedName>
    <definedName name="oknServiceDayHour_12">Invoice!$N$22</definedName>
    <definedName name="oknServiceDayHour_13">Invoice!$N$23</definedName>
    <definedName name="oknServiceDayHour_14">Invoice!$N$24</definedName>
    <definedName name="oknServiceDayHour_15">Invoice!$N$25</definedName>
    <definedName name="oknServiceDayHour_16">Invoice!$N$26</definedName>
    <definedName name="oknServiceDayHour_17">Invoice!$N$27</definedName>
    <definedName name="oknServiceDayHour_18">Invoice!$N$28</definedName>
    <definedName name="oknServiceDayHour_19">Invoice!$N$29</definedName>
    <definedName name="oknServiceDayHour_2">Invoice!$N$12</definedName>
    <definedName name="oknServiceDayHour_20">Invoice!$N$30</definedName>
    <definedName name="oknServiceDayHour_21">Invoice!$N$31</definedName>
    <definedName name="oknServiceDayHour_22">Invoice!$N$32</definedName>
    <definedName name="oknServiceDayHour_23">Invoice!$N$33</definedName>
    <definedName name="oknServiceDayHour_24">Invoice!$N$34</definedName>
    <definedName name="oknServiceDayHour_25">Invoice!$N$35</definedName>
    <definedName name="oknServiceDayHour_26">Invoice!$N$36</definedName>
    <definedName name="oknServiceDayHour_27">Invoice!$N$37</definedName>
    <definedName name="oknServiceDayHour_28">Invoice!$N$38</definedName>
    <definedName name="oknServiceDayHour_29">Invoice!$N$39</definedName>
    <definedName name="oknServiceDayHour_3">Invoice!$N$13</definedName>
    <definedName name="oknServiceDayHour_30">Invoice!$N$40</definedName>
    <definedName name="oknServiceDayHour_31">Invoice!$N$41</definedName>
    <definedName name="oknServiceDayHour_32">Invoice!$N$42</definedName>
    <definedName name="oknServiceDayHour_33">Invoice!$N$43</definedName>
    <definedName name="oknServiceDayHour_34">Invoice!$N$44</definedName>
    <definedName name="oknServiceDayHour_35">Invoice!$N$45</definedName>
    <definedName name="oknServiceDayHour_36">Invoice!$N$46</definedName>
    <definedName name="oknServiceDayHour_37">Invoice!$N$47</definedName>
    <definedName name="oknServiceDayHour_38">Invoice!#REF!</definedName>
    <definedName name="oknServiceDayHour_39">Invoice!#REF!</definedName>
    <definedName name="oknServiceDayHour_4">Invoice!$N$14</definedName>
    <definedName name="oknServiceDayHour_40">Invoice!#REF!</definedName>
    <definedName name="oknServiceDayHour_41">Invoice!#REF!</definedName>
    <definedName name="oknServiceDayHour_5">Invoice!$N$15</definedName>
    <definedName name="oknServiceDayHour_6">Invoice!$N$16</definedName>
    <definedName name="oknServiceDayHour_7">Invoice!$N$17</definedName>
    <definedName name="oknServiceDayHour_8">Invoice!$N$18</definedName>
    <definedName name="oknServiceDayHour_9">Invoice!$N$19</definedName>
    <definedName name="oknServiceRate_1">Invoice!$O$11</definedName>
    <definedName name="oknServiceRate_10">Invoice!$O$20</definedName>
    <definedName name="oknServiceRate_11">Invoice!$O$21</definedName>
    <definedName name="oknServiceRate_12">Invoice!$O$22</definedName>
    <definedName name="oknServiceRate_13">Invoice!$O$23</definedName>
    <definedName name="oknServiceRate_14">Invoice!$O$24</definedName>
    <definedName name="oknServiceRate_15">Invoice!$O$25</definedName>
    <definedName name="oknServiceRate_16">Invoice!$O$26</definedName>
    <definedName name="oknServiceRate_17">Invoice!$O$27</definedName>
    <definedName name="oknServiceRate_18">Invoice!$O$28</definedName>
    <definedName name="oknServiceRate_19">Invoice!$O$29</definedName>
    <definedName name="oknServiceRate_2">Invoice!$O$12</definedName>
    <definedName name="oknServiceRate_20">Invoice!$O$30</definedName>
    <definedName name="oknServiceRate_21">Invoice!$O$31</definedName>
    <definedName name="oknServiceRate_22">Invoice!$O$32</definedName>
    <definedName name="oknServiceRate_23">Invoice!$O$33</definedName>
    <definedName name="oknServiceRate_24">Invoice!$O$34</definedName>
    <definedName name="oknServiceRate_25">Invoice!$O$35</definedName>
    <definedName name="oknServiceRate_26">Invoice!$O$36</definedName>
    <definedName name="oknServiceRate_27">Invoice!$O$37</definedName>
    <definedName name="oknServiceRate_28">Invoice!$O$38</definedName>
    <definedName name="oknServiceRate_29">Invoice!$O$39</definedName>
    <definedName name="oknServiceRate_3">Invoice!$O$13</definedName>
    <definedName name="oknServiceRate_30">Invoice!$O$40</definedName>
    <definedName name="oknServiceRate_31">Invoice!$O$41</definedName>
    <definedName name="oknServiceRate_32">Invoice!$O$42</definedName>
    <definedName name="oknServiceRate_33">Invoice!$O$43</definedName>
    <definedName name="oknServiceRate_34">Invoice!$O$44</definedName>
    <definedName name="oknServiceRate_35">Invoice!$O$45</definedName>
    <definedName name="oknServiceRate_36">Invoice!$O$46</definedName>
    <definedName name="oknServiceRate_37">Invoice!$O$47</definedName>
    <definedName name="oknServiceRate_38">Invoice!#REF!</definedName>
    <definedName name="oknServiceRate_39">Invoice!#REF!</definedName>
    <definedName name="oknServiceRate_4">Invoice!$O$14</definedName>
    <definedName name="oknServiceRate_40">Invoice!#REF!</definedName>
    <definedName name="oknServiceRate_41">Invoice!#REF!</definedName>
    <definedName name="oknServiceRate_5">Invoice!$O$15</definedName>
    <definedName name="oknServiceRate_6">Invoice!$O$16</definedName>
    <definedName name="oknServiceRate_7">Invoice!$O$17</definedName>
    <definedName name="oknServiceRate_8">Invoice!$O$18</definedName>
    <definedName name="oknServiceRate_9">Invoice!$O$19</definedName>
    <definedName name="oknServiceTime_1">Invoice!$M$11</definedName>
    <definedName name="oknServiceTime_10">Invoice!$M$20</definedName>
    <definedName name="oknServiceTime_11">Invoice!$M$21</definedName>
    <definedName name="oknServiceTime_12">Invoice!$M$22</definedName>
    <definedName name="oknServiceTime_13">Invoice!$M$23</definedName>
    <definedName name="oknServiceTime_14">Invoice!$M$24</definedName>
    <definedName name="oknServiceTime_15">Invoice!$M$25</definedName>
    <definedName name="oknServiceTime_16">Invoice!$M$26</definedName>
    <definedName name="oknServiceTime_17">Invoice!$M$27</definedName>
    <definedName name="oknServiceTime_18">Invoice!$M$28</definedName>
    <definedName name="oknServiceTime_19">Invoice!$M$29</definedName>
    <definedName name="oknServiceTime_2">Invoice!$M$12</definedName>
    <definedName name="oknServiceTime_20">Invoice!$M$30</definedName>
    <definedName name="oknServiceTime_21">Invoice!$M$31</definedName>
    <definedName name="oknServiceTime_22">Invoice!$M$32</definedName>
    <definedName name="oknServiceTime_23">Invoice!$M$33</definedName>
    <definedName name="oknServiceTime_24">Invoice!$M$34</definedName>
    <definedName name="oknServiceTime_25">Invoice!$M$35</definedName>
    <definedName name="oknServiceTime_26">Invoice!$M$36</definedName>
    <definedName name="oknServiceTime_27">Invoice!$M$37</definedName>
    <definedName name="oknServiceTime_28">Invoice!$M$38</definedName>
    <definedName name="oknServiceTime_29">Invoice!$M$39</definedName>
    <definedName name="oknServiceTime_3">Invoice!$M$13</definedName>
    <definedName name="oknServiceTime_30">Invoice!$M$40</definedName>
    <definedName name="oknServiceTime_31">Invoice!$M$41</definedName>
    <definedName name="oknServiceTime_32">Invoice!$M$42</definedName>
    <definedName name="oknServiceTime_33">Invoice!$M$43</definedName>
    <definedName name="oknServiceTime_34">Invoice!$M$44</definedName>
    <definedName name="oknServiceTime_35">Invoice!$M$45</definedName>
    <definedName name="oknServiceTime_36">Invoice!$M$46</definedName>
    <definedName name="oknServiceTime_37">Invoice!$M$47</definedName>
    <definedName name="oknServiceTime_38">Invoice!#REF!</definedName>
    <definedName name="oknServiceTime_39">Invoice!#REF!</definedName>
    <definedName name="oknServiceTime_4">Invoice!$M$14</definedName>
    <definedName name="oknServiceTime_40">Invoice!#REF!</definedName>
    <definedName name="oknServiceTime_41">Invoice!#REF!</definedName>
    <definedName name="oknServiceTime_5">Invoice!$M$15</definedName>
    <definedName name="oknServiceTime_6">Invoice!$M$16</definedName>
    <definedName name="oknServiceTime_7">Invoice!$M$17</definedName>
    <definedName name="oknServiceTime_8">Invoice!$M$18</definedName>
    <definedName name="oknServiceTime_9">Invoice!$M$19</definedName>
    <definedName name="oknShippingCost">[1]Invoice!$N$36</definedName>
    <definedName name="oknStatus">Invoice!$B$5</definedName>
    <definedName name="oknSubTotal">Invoice!$R$48</definedName>
    <definedName name="oknTax1">[1]Invoice!$N$34</definedName>
    <definedName name="oknTax1Name">[1]Invoice!$L$34</definedName>
    <definedName name="oknTax1Rate">[1]Invoice!$M$34</definedName>
    <definedName name="oknTax2">[1]Invoice!$N$35</definedName>
    <definedName name="oknTax2IsAppliedToTax1">Invoice!$C$6</definedName>
    <definedName name="oknTax2Name">[1]Invoice!$L$35</definedName>
    <definedName name="oknTax2Rate">[1]Invoice!$M$35</definedName>
    <definedName name="oknTaxable_1">Invoice!$D$11</definedName>
    <definedName name="oknTaxable_10">Invoice!$D$20</definedName>
    <definedName name="oknTaxable_11">Invoice!$D$21</definedName>
    <definedName name="oknTaxable_12">Invoice!$D$22</definedName>
    <definedName name="oknTaxable_13">Invoice!$D$23</definedName>
    <definedName name="oknTaxable_14">Invoice!$D$24</definedName>
    <definedName name="oknTaxable_15">Invoice!$D$25</definedName>
    <definedName name="oknTaxable_16">Invoice!$D$26</definedName>
    <definedName name="oknTaxable_17">Invoice!$D$27</definedName>
    <definedName name="oknTaxable_18">Invoice!$D$28</definedName>
    <definedName name="oknTaxable_19">Invoice!$D$29</definedName>
    <definedName name="oknTaxable_2">Invoice!$D$12</definedName>
    <definedName name="oknTaxable_20">Invoice!$D$30</definedName>
    <definedName name="oknTaxable_21">Invoice!$D$31</definedName>
    <definedName name="oknTaxable_22">Invoice!$D$32</definedName>
    <definedName name="oknTaxable_23">Invoice!$D$33</definedName>
    <definedName name="oknTaxable_24">Invoice!$D$34</definedName>
    <definedName name="oknTaxable_25">Invoice!$D$35</definedName>
    <definedName name="oknTaxable_26">Invoice!$D$36</definedName>
    <definedName name="oknTaxable_27">Invoice!$D$37</definedName>
    <definedName name="oknTaxable_28">Invoice!$D$38</definedName>
    <definedName name="oknTaxable_29">Invoice!$D$39</definedName>
    <definedName name="oknTaxable_3">Invoice!$D$13</definedName>
    <definedName name="oknTaxable_30">Invoice!$D$40</definedName>
    <definedName name="oknTaxable_31">Invoice!$D$41</definedName>
    <definedName name="oknTaxable_32">Invoice!$D$42</definedName>
    <definedName name="oknTaxable_33">Invoice!$D$43</definedName>
    <definedName name="oknTaxable_34">Invoice!$D$44</definedName>
    <definedName name="oknTaxable_35">Invoice!$D$45</definedName>
    <definedName name="oknTaxable_36">Invoice!$D$46</definedName>
    <definedName name="oknTaxable_37">Invoice!$D$47</definedName>
    <definedName name="oknTaxable_38">Invoice!#REF!</definedName>
    <definedName name="oknTaxable_39">Invoice!#REF!</definedName>
    <definedName name="oknTaxable_4">Invoice!$D$14</definedName>
    <definedName name="oknTaxable_40">Invoice!#REF!</definedName>
    <definedName name="oknTaxable_41">Invoice!#REF!</definedName>
    <definedName name="oknTaxable_5">Invoice!$D$15</definedName>
    <definedName name="oknTaxable_6">Invoice!$D$16</definedName>
    <definedName name="oknTaxable_7">Invoice!$D$17</definedName>
    <definedName name="oknTaxable_8">Invoice!$D$18</definedName>
    <definedName name="oknTaxable_9">Invoice!$D$19</definedName>
    <definedName name="oknTaxTotalIncludingShippingCost">Invoice!$C$7</definedName>
    <definedName name="oknTaxType">Invoice!$C$5</definedName>
    <definedName name="oknTotal">Invoice!$AD$49</definedName>
    <definedName name="oknWhoAddress">Invoice!$G$6</definedName>
    <definedName name="oknWhoCityStateZip">Invoice!$G$7</definedName>
    <definedName name="oknWhoID">Invoice!$B$6</definedName>
    <definedName name="oknWhoName">Invoice!$G$5</definedName>
    <definedName name="oknWhoPhone">Invoice!$B$7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HowToCloseWorkbook" hidden="1">'Office-Kit.com.System'!$B$7</definedName>
    <definedName name="_xlnm.Print_Area" localSheetId="2">'Customer Report'!$B$12:$Q$15</definedName>
    <definedName name="_xlnm.Print_Area" localSheetId="4">'Customer Statement'!$B$21:$H$26</definedName>
    <definedName name="_xlnm.Print_Area" localSheetId="0">Invoice!$F$5:$R$53</definedName>
    <definedName name="_xlnm.Print_Area" localSheetId="6">'Payment Report'!$B$14:$J$17</definedName>
    <definedName name="_xlnm.Print_Area" localSheetId="3">'Product Report'!$B$12:$I$12</definedName>
    <definedName name="_xlnm.Print_Area" localSheetId="5">'Sales Rep. Report'!$B$14:$N$17</definedName>
    <definedName name="_xlnm.Print_Area" localSheetId="1">'Sales Report'!$B$13:$Q$16</definedName>
    <definedName name="_xlnm.Print_Titles" localSheetId="2">'Customer Report'!$2:$11</definedName>
    <definedName name="_xlnm.Print_Titles" localSheetId="4">'Customer Statement'!$2:$20</definedName>
    <definedName name="_xlnm.Print_Titles" localSheetId="0">Invoice!$9:$10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solver_lin" localSheetId="0" hidden="1">0</definedName>
    <definedName name="solver_num" localSheetId="0" hidden="1">0</definedName>
    <definedName name="solver_opt" localSheetId="0" hidden="1">Invoice!#REF!</definedName>
    <definedName name="solver_typ" localSheetId="0" hidden="1">1</definedName>
    <definedName name="solver_val" localSheetId="0" hidden="1">0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5" l="1"/>
  <c r="B5" i="15"/>
  <c r="B4" i="15"/>
  <c r="B3" i="15"/>
  <c r="H13" i="14"/>
  <c r="G13" i="14"/>
  <c r="B6" i="14"/>
  <c r="B5" i="14"/>
  <c r="B4" i="14"/>
  <c r="B3" i="14"/>
  <c r="B6" i="13"/>
  <c r="B5" i="13"/>
  <c r="B4" i="13"/>
  <c r="B3" i="13"/>
  <c r="B6" i="12"/>
  <c r="B5" i="12"/>
  <c r="B4" i="12"/>
  <c r="B3" i="12"/>
  <c r="H11" i="11"/>
  <c r="G11" i="11"/>
  <c r="B6" i="11"/>
  <c r="B5" i="11"/>
  <c r="B4" i="11"/>
  <c r="B3" i="11"/>
  <c r="K12" i="10"/>
  <c r="J12" i="10"/>
  <c r="B6" i="10"/>
  <c r="B5" i="10"/>
  <c r="B4" i="10"/>
  <c r="B3" i="10"/>
  <c r="L12" i="9" l="1"/>
  <c r="P12" i="9"/>
  <c r="L13" i="9"/>
  <c r="P13" i="9"/>
  <c r="L14" i="9"/>
  <c r="P14" i="9"/>
  <c r="L15" i="9"/>
  <c r="P15" i="9"/>
  <c r="L16" i="9"/>
  <c r="P16" i="9"/>
  <c r="L17" i="9"/>
  <c r="P17" i="9"/>
  <c r="P18" i="9"/>
  <c r="L19" i="9"/>
  <c r="P19" i="9"/>
  <c r="L20" i="9"/>
  <c r="P20" i="9"/>
  <c r="L21" i="9"/>
  <c r="P21" i="9"/>
  <c r="L22" i="9"/>
  <c r="P22" i="9"/>
  <c r="L23" i="9"/>
  <c r="P23" i="9"/>
  <c r="L24" i="9"/>
  <c r="P24" i="9"/>
  <c r="L25" i="9"/>
  <c r="P25" i="9"/>
  <c r="L26" i="9"/>
  <c r="R26" i="9" s="1"/>
  <c r="P26" i="9"/>
  <c r="L27" i="9"/>
  <c r="P27" i="9"/>
  <c r="L28" i="9"/>
  <c r="P28" i="9"/>
  <c r="L29" i="9"/>
  <c r="P29" i="9"/>
  <c r="L30" i="9"/>
  <c r="P30" i="9"/>
  <c r="L31" i="9"/>
  <c r="P31" i="9"/>
  <c r="L32" i="9"/>
  <c r="R32" i="9" s="1"/>
  <c r="P32" i="9"/>
  <c r="L33" i="9"/>
  <c r="P33" i="9"/>
  <c r="L34" i="9"/>
  <c r="P34" i="9"/>
  <c r="L35" i="9"/>
  <c r="P35" i="9"/>
  <c r="L36" i="9"/>
  <c r="P36" i="9"/>
  <c r="L37" i="9"/>
  <c r="P37" i="9"/>
  <c r="L38" i="9"/>
  <c r="R38" i="9" s="1"/>
  <c r="P38" i="9"/>
  <c r="L39" i="9"/>
  <c r="P39" i="9"/>
  <c r="L40" i="9"/>
  <c r="P40" i="9"/>
  <c r="L41" i="9"/>
  <c r="P41" i="9"/>
  <c r="L42" i="9"/>
  <c r="P42" i="9"/>
  <c r="L43" i="9"/>
  <c r="P43" i="9"/>
  <c r="L44" i="9"/>
  <c r="R44" i="9" s="1"/>
  <c r="P44" i="9"/>
  <c r="L45" i="9"/>
  <c r="P45" i="9"/>
  <c r="L46" i="9"/>
  <c r="P46" i="9"/>
  <c r="L47" i="9"/>
  <c r="P47" i="9"/>
  <c r="L11" i="9"/>
  <c r="P11" i="9"/>
  <c r="K48" i="9"/>
  <c r="L10" i="9"/>
  <c r="Q2" i="9"/>
  <c r="J48" i="9"/>
  <c r="I48" i="9"/>
  <c r="H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R45" i="9" l="1"/>
  <c r="R39" i="9"/>
  <c r="R33" i="9"/>
  <c r="R42" i="9"/>
  <c r="R36" i="9"/>
  <c r="R24" i="9"/>
  <c r="R27" i="9"/>
  <c r="R21" i="9"/>
  <c r="R43" i="9"/>
  <c r="R37" i="9"/>
  <c r="R31" i="9"/>
  <c r="R25" i="9"/>
  <c r="R20" i="9"/>
  <c r="R19" i="9"/>
  <c r="R18" i="9"/>
  <c r="R15" i="9"/>
  <c r="R14" i="9"/>
  <c r="R13" i="9"/>
  <c r="R12" i="9"/>
  <c r="R11" i="9"/>
  <c r="R35" i="9"/>
  <c r="R29" i="9"/>
  <c r="R17" i="9"/>
  <c r="R23" i="9"/>
  <c r="R41" i="9"/>
  <c r="R47" i="9"/>
  <c r="R28" i="9"/>
  <c r="R16" i="9"/>
  <c r="R40" i="9"/>
  <c r="R30" i="9"/>
  <c r="R22" i="9"/>
  <c r="R46" i="9"/>
  <c r="R34" i="9"/>
  <c r="P48" i="9"/>
  <c r="L48" i="9"/>
  <c r="R48" i="9" l="1"/>
  <c r="AD49" i="9" s="1"/>
  <c r="AD51" i="9" s="1"/>
</calcChain>
</file>

<file path=xl/sharedStrings.xml><?xml version="1.0" encoding="utf-8"?>
<sst xmlns="http://schemas.openxmlformats.org/spreadsheetml/2006/main" count="193" uniqueCount="143">
  <si>
    <t>SoftID</t>
    <phoneticPr fontId="7" type="noConversion"/>
  </si>
  <si>
    <t>DbPath</t>
    <phoneticPr fontId="7" type="noConversion"/>
  </si>
  <si>
    <t>HowToCloseBook</t>
    <phoneticPr fontId="7" type="noConversion"/>
  </si>
  <si>
    <t>Valid Value:</t>
    <phoneticPr fontId="7" type="noConversion"/>
  </si>
  <si>
    <t xml:space="preserve">0=Auto discard changes,  1=AutoSave,   2=DefaultOperation,prompt </t>
    <phoneticPr fontId="7" type="noConversion"/>
  </si>
  <si>
    <t>SavingInvoicePromptForPayment</t>
    <phoneticPr fontId="7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</si>
  <si>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</si>
  <si>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</si>
  <si>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</si>
  <si>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</si>
  <si>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</si>
  <si>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</si>
  <si>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</si>
  <si>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</si>
  <si>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</si>
  <si>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7" type="noConversion"/>
  </si>
  <si>
    <t>ExtractingInvoiceCopyPageSetup</t>
    <phoneticPr fontId="7" type="noConversion"/>
  </si>
  <si>
    <t>OkInv 1.0</t>
  </si>
  <si>
    <t>Allow incomplete line</t>
  </si>
  <si>
    <t>Allow zero line total</t>
  </si>
  <si>
    <t>DATE</t>
  </si>
  <si>
    <t>Meals / Entertainment</t>
  </si>
  <si>
    <t>WORK DESCRIPTION - SERVICES PERFORMED</t>
  </si>
  <si>
    <t>DATE TOTAL</t>
  </si>
  <si>
    <t>TOTALS</t>
  </si>
  <si>
    <t xml:space="preserve"> </t>
  </si>
  <si>
    <t>TO</t>
    <phoneticPr fontId="11" type="noConversion"/>
  </si>
  <si>
    <t>cost</t>
    <phoneticPr fontId="11" type="noConversion"/>
  </si>
  <si>
    <t>taxable</t>
    <phoneticPr fontId="11" type="noConversion"/>
  </si>
  <si>
    <t>ReportHours</t>
    <phoneticPr fontId="11" type="noConversion"/>
  </si>
  <si>
    <t>ReportHourRate</t>
  </si>
  <si>
    <t>ReportDays</t>
  </si>
  <si>
    <t>ReportDayRate</t>
  </si>
  <si>
    <t>Current Database:</t>
    <phoneticPr fontId="11" type="noConversion"/>
  </si>
  <si>
    <t>Don't delele the following - used in reports</t>
    <phoneticPr fontId="11" type="noConversion"/>
  </si>
  <si>
    <t>Invoice Total</t>
    <phoneticPr fontId="11" type="noConversion"/>
  </si>
  <si>
    <t>Paid</t>
    <phoneticPr fontId="11" type="noConversion"/>
  </si>
  <si>
    <t>Total Due</t>
    <phoneticPr fontId="11" type="noConversion"/>
  </si>
  <si>
    <t>DATE</t>
    <phoneticPr fontId="11" type="noConversion"/>
  </si>
  <si>
    <t>Inv. Status</t>
    <phoneticPr fontId="11" type="noConversion"/>
  </si>
  <si>
    <t>Cust Ph#</t>
    <phoneticPr fontId="11" type="noConversion"/>
  </si>
  <si>
    <t>SIGNATURE</t>
    <phoneticPr fontId="11" type="noConversion"/>
  </si>
  <si>
    <t>$C$3</t>
    <phoneticPr fontId="7" type="noConversion"/>
  </si>
  <si>
    <t>PDF file folder. Make sure it is ended with "\"</t>
    <phoneticPr fontId="11" type="noConversion"/>
  </si>
  <si>
    <t>Cust. ID</t>
    <phoneticPr fontId="11" type="noConversion"/>
  </si>
  <si>
    <t>Item ID</t>
    <phoneticPr fontId="11" type="noConversion"/>
  </si>
  <si>
    <t>C:\MyPdfInvoices\</t>
    <phoneticPr fontId="11" type="noConversion"/>
  </si>
  <si>
    <t>Line#</t>
    <phoneticPr fontId="11" type="noConversion"/>
  </si>
  <si>
    <t>PROSPECT / WELL NAME</t>
  </si>
  <si>
    <t>LODGING EXPENSE</t>
  </si>
  <si>
    <t>POSTAGE &amp; OTHER EXPENSES</t>
  </si>
  <si>
    <t>TIME (p/hour or day)</t>
  </si>
  <si>
    <t>RATE (p/hr. or day))</t>
  </si>
  <si>
    <t>TIME TOTAL</t>
  </si>
  <si>
    <t xml:space="preserve">                         PLEASE PAY INVOICE TOTAL W/IN 15 DAYS            </t>
    <phoneticPr fontId="11" type="noConversion"/>
  </si>
  <si>
    <t>Charge per mile</t>
    <phoneticPr fontId="11" type="noConversion"/>
  </si>
  <si>
    <t>MILEAGE</t>
    <phoneticPr fontId="11" type="noConversion"/>
  </si>
  <si>
    <t>INVOICE NO.</t>
    <phoneticPr fontId="11" type="noConversion"/>
  </si>
  <si>
    <t>Date:</t>
  </si>
  <si>
    <t>From</t>
  </si>
  <si>
    <t>To</t>
  </si>
  <si>
    <t>Month</t>
  </si>
  <si>
    <t>Date</t>
  </si>
  <si>
    <t>Cost</t>
  </si>
  <si>
    <t>Invoice #</t>
  </si>
  <si>
    <t>P.O. #</t>
  </si>
  <si>
    <t>Sales Rep.</t>
  </si>
  <si>
    <t>Subtotal</t>
  </si>
  <si>
    <t>Shipping</t>
  </si>
  <si>
    <t>Total</t>
  </si>
  <si>
    <t>Paid</t>
  </si>
  <si>
    <t>Balance Due</t>
  </si>
  <si>
    <t>Due Date</t>
  </si>
  <si>
    <t>Payment Term</t>
  </si>
  <si>
    <t>Customer</t>
  </si>
  <si>
    <t>Customer ID</t>
  </si>
  <si>
    <t>Name</t>
  </si>
  <si>
    <t>Shipping Cost</t>
  </si>
  <si>
    <t>Product ID</t>
  </si>
  <si>
    <t>Description</t>
  </si>
  <si>
    <t>Quantity</t>
  </si>
  <si>
    <t>Price</t>
  </si>
  <si>
    <t>Line Total</t>
  </si>
  <si>
    <t>Unit Cost</t>
  </si>
  <si>
    <t>Bill To:</t>
  </si>
  <si>
    <t>ID:</t>
  </si>
  <si>
    <t>Balance forward</t>
    <phoneticPr fontId="9" type="noConversion"/>
  </si>
  <si>
    <t>Name:</t>
  </si>
  <si>
    <t>Current balance</t>
    <phoneticPr fontId="9" type="noConversion"/>
  </si>
  <si>
    <t>Address:</t>
  </si>
  <si>
    <t>City,ST ZIP:</t>
  </si>
  <si>
    <t>Invoice total</t>
    <phoneticPr fontId="9" type="noConversion"/>
  </si>
  <si>
    <t>Country:</t>
  </si>
  <si>
    <t>Payment total</t>
    <phoneticPr fontId="9" type="noConversion"/>
  </si>
  <si>
    <t>Phone:</t>
  </si>
  <si>
    <t>Statement Period:</t>
  </si>
  <si>
    <t>From:</t>
  </si>
  <si>
    <t>To:</t>
  </si>
  <si>
    <t>Date</t>
    <phoneticPr fontId="9" type="noConversion"/>
  </si>
  <si>
    <t>Description</t>
    <phoneticPr fontId="9" type="noConversion"/>
  </si>
  <si>
    <t>Document#</t>
    <phoneticPr fontId="9" type="noConversion"/>
  </si>
  <si>
    <t>Due Date</t>
    <phoneticPr fontId="9" type="noConversion"/>
  </si>
  <si>
    <t>Status</t>
    <phoneticPr fontId="9" type="noConversion"/>
  </si>
  <si>
    <t>Amount</t>
    <phoneticPr fontId="9" type="noConversion"/>
  </si>
  <si>
    <t>Balance</t>
    <phoneticPr fontId="9" type="noConversion"/>
  </si>
  <si>
    <t>Type</t>
  </si>
  <si>
    <t>Check / Money Order #</t>
  </si>
  <si>
    <t>Notes</t>
  </si>
  <si>
    <t>Amount</t>
  </si>
  <si>
    <t>Total Applied</t>
  </si>
  <si>
    <t>Customer Name</t>
  </si>
  <si>
    <t>cm022</t>
  </si>
  <si>
    <t>cm022.mdb</t>
  </si>
  <si>
    <t>Pending</t>
  </si>
  <si>
    <t>Please Remit Payment To:   xxxxxxxxxxxxx</t>
  </si>
  <si>
    <t xml:space="preserve"> P. O. BOX xxx</t>
  </si>
  <si>
    <t xml:space="preserve">   City, State ZIP</t>
  </si>
  <si>
    <t>TAX ID # xx-xxxxxxx      SSN  xxx-xx-xxxx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</si>
  <si>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</si>
  <si>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</si>
  <si>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</si>
  <si>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</si>
  <si>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</si>
  <si>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</si>
  <si>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</si>
  <si>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HOUR</t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</si>
  <si>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</si>
  <si>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</si>
  <si>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</si>
  <si>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</si>
  <si>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</si>
  <si>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</si>
  <si>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</si>
  <si>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</si>
  <si>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Consultant Invoice with Travel and Hourly Expenses - cm022</t>
  </si>
  <si>
    <t>Consultant Invoice with Mileage and Hourly Expenses</t>
  </si>
  <si>
    <t>Consultant Invoice with Travel and Hourly Expensescm022</t>
  </si>
  <si>
    <t>© 2017 InvoicingTemplate.com / Uniform Software LTD</t>
  </si>
  <si>
    <t>Consultant Invoice with Mileage and Hourly Expenses - 69, Plano, Texas, 286057, 259841, 7001100892468855950?+10.09%, 71.7 sq mi, 185.7 km2, 3,990/sq mi, 1,540/km2, 33°03′03″N 96°44′52″W? / ?33.0508°N 96.7479°W? / 33.0508; -96.7479? (Plano)</t>
  </si>
  <si>
    <t>Consultant Invoice with Travel and Hourly Expensescm022 - 69, Plano, Texas, 286057, 259841, 7001100892468855950?+10.09%, 71.7 sq mi, 185.7 km2, 3,990/sq mi, 1,540/km2, 33°03′03″N 96°44′52″W? / ?33.0508°N 96.7479°W? / 33.0508; -96.7479? (Plano)</t>
  </si>
  <si>
    <t>Consultant Invoice with Mileage and Hourly Expenses - 70, Newark, New Jersey, 281764, 277140, 7000166847080897740?+1.67%, 24.1 sq mi, 62.4 km2, 11,691/sq mi, 4,514/km2, 40°43′27″N 74°10′21″W? / ?40.7242°N 74.1726°W? / 40.7242; -74.1726? (Newark)</t>
  </si>
  <si>
    <t>Consultant Invoice with Travel and Hourly Expensescm022 - 70, Newark, New Jersey, 281764, 277140, 7000166847080897740?+1.67%, 24.1 sq mi, 62.4 km2, 11,691/sq mi, 4,514/km2, 40°43′27″N 74°10′21″W? / ?40.7242°N 74.1726°W? / 40.7242; -74.1726? (Newark)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</si>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</sst>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[$-409]d/mmm/yy;@"/>
    <numFmt numFmtId="165" formatCode="0.00_);[Red]\(0.00\)"/>
    <numFmt numFmtId="166" formatCode="&quot;$&quot;#,##0.00"/>
    <numFmt numFmtId="167" formatCode="0.00_ "/>
    <numFmt numFmtId="168" formatCode="0.000_ "/>
    <numFmt numFmtId="169" formatCode="_ * #,##0.00_ ;_ * \-#,##0.00_ ;_ * &quot;-&quot;??_ ;_ @_ "/>
    <numFmt numFmtId="170" formatCode="[$-409]mmmm\ d\,\ yyyy;@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12"/>
      <name val="Arial"/>
      <family val="2"/>
    </font>
    <font>
      <b/>
      <sz val="9"/>
      <color indexed="9"/>
      <name val="MS Sans Serif"/>
      <family val="2"/>
    </font>
    <font>
      <sz val="10"/>
      <color indexed="9"/>
      <name val="MS Sans Serif"/>
      <family val="2"/>
    </font>
    <font>
      <sz val="10"/>
      <color indexed="9"/>
      <name val="Arial"/>
      <family val="2"/>
    </font>
    <font>
      <b/>
      <sz val="9"/>
      <name val="MS Sans Serif"/>
      <family val="2"/>
    </font>
    <font>
      <b/>
      <sz val="9"/>
      <color theme="1"/>
      <name val="MS Sans Serif"/>
      <family val="2"/>
    </font>
    <font>
      <sz val="10"/>
      <name val="Bell MT"/>
      <family val="1"/>
    </font>
    <font>
      <sz val="10"/>
      <color indexed="9"/>
      <name val="Bell MT"/>
      <family val="1"/>
    </font>
    <font>
      <b/>
      <sz val="10"/>
      <color indexed="9"/>
      <name val="Bell MT"/>
      <family val="1"/>
    </font>
    <font>
      <sz val="9"/>
      <name val="Bell MT"/>
      <family val="1"/>
    </font>
    <font>
      <b/>
      <sz val="10"/>
      <name val="Bell MT"/>
      <family val="1"/>
    </font>
    <font>
      <b/>
      <sz val="12"/>
      <name val="Arial Black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/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10" fillId="0" borderId="0" applyFill="0" applyBorder="0"/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6" fillId="0" borderId="0" xfId="0" applyFont="1"/>
    <xf numFmtId="0" fontId="0" fillId="0" borderId="0" xfId="0" applyNumberForma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10" fillId="0" borderId="0" xfId="1"/>
    <xf numFmtId="7" fontId="9" fillId="0" borderId="4" xfId="1" applyNumberFormat="1" applyFont="1" applyFill="1" applyBorder="1" applyAlignment="1">
      <alignment horizontal="center" vertical="center" wrapText="1"/>
    </xf>
    <xf numFmtId="166" fontId="9" fillId="0" borderId="4" xfId="1" applyNumberFormat="1" applyFont="1" applyFill="1" applyBorder="1" applyAlignment="1">
      <alignment horizontal="center" vertical="center" wrapText="1"/>
    </xf>
    <xf numFmtId="7" fontId="5" fillId="0" borderId="5" xfId="1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vertical="center" wrapText="1"/>
    </xf>
    <xf numFmtId="0" fontId="10" fillId="0" borderId="0" xfId="1" applyFont="1" applyAlignment="1">
      <alignment vertical="top"/>
    </xf>
    <xf numFmtId="0" fontId="10" fillId="0" borderId="6" xfId="1" applyFont="1" applyFill="1" applyBorder="1" applyAlignment="1">
      <alignment vertical="top" wrapText="1"/>
    </xf>
    <xf numFmtId="0" fontId="13" fillId="0" borderId="6" xfId="1" applyFont="1" applyFill="1" applyBorder="1" applyAlignment="1">
      <alignment vertical="top" wrapText="1"/>
    </xf>
    <xf numFmtId="0" fontId="10" fillId="0" borderId="0" xfId="1" applyAlignment="1">
      <alignment vertical="top"/>
    </xf>
    <xf numFmtId="0" fontId="12" fillId="0" borderId="6" xfId="1" applyFont="1" applyFill="1" applyBorder="1" applyAlignment="1">
      <alignment vertical="top" wrapText="1"/>
    </xf>
    <xf numFmtId="166" fontId="13" fillId="0" borderId="6" xfId="1" applyNumberFormat="1" applyFont="1" applyBorder="1" applyAlignment="1">
      <alignment horizontal="center"/>
    </xf>
    <xf numFmtId="7" fontId="10" fillId="0" borderId="6" xfId="1" applyNumberFormat="1" applyBorder="1"/>
    <xf numFmtId="166" fontId="10" fillId="0" borderId="6" xfId="1" applyNumberFormat="1" applyBorder="1" applyAlignment="1">
      <alignment horizontal="center"/>
    </xf>
    <xf numFmtId="7" fontId="10" fillId="0" borderId="6" xfId="1" applyNumberFormat="1" applyBorder="1" applyAlignment="1">
      <alignment horizontal="center"/>
    </xf>
    <xf numFmtId="0" fontId="10" fillId="0" borderId="6" xfId="1" applyBorder="1"/>
    <xf numFmtId="14" fontId="10" fillId="0" borderId="6" xfId="1" applyNumberFormat="1" applyBorder="1" applyAlignment="1">
      <alignment horizontal="center"/>
    </xf>
    <xf numFmtId="0" fontId="10" fillId="0" borderId="6" xfId="1" applyBorder="1" applyAlignment="1">
      <alignment vertical="top"/>
    </xf>
    <xf numFmtId="0" fontId="13" fillId="0" borderId="6" xfId="1" applyFont="1" applyBorder="1" applyAlignment="1">
      <alignment vertical="top" wrapText="1"/>
    </xf>
    <xf numFmtId="0" fontId="12" fillId="0" borderId="6" xfId="1" applyFont="1" applyBorder="1"/>
    <xf numFmtId="0" fontId="11" fillId="0" borderId="6" xfId="1" applyFont="1" applyBorder="1" applyAlignment="1">
      <alignment horizontal="justify" vertical="top" wrapText="1"/>
    </xf>
    <xf numFmtId="0" fontId="12" fillId="0" borderId="0" xfId="1" applyFont="1" applyBorder="1"/>
    <xf numFmtId="14" fontId="10" fillId="0" borderId="7" xfId="1" applyNumberFormat="1" applyBorder="1" applyAlignment="1">
      <alignment horizontal="center"/>
    </xf>
    <xf numFmtId="0" fontId="12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 wrapText="1"/>
    </xf>
    <xf numFmtId="0" fontId="10" fillId="0" borderId="0" xfId="1" applyBorder="1"/>
    <xf numFmtId="0" fontId="10" fillId="0" borderId="0" xfId="1" applyBorder="1" applyAlignment="1">
      <alignment vertical="top"/>
    </xf>
    <xf numFmtId="0" fontId="13" fillId="0" borderId="0" xfId="1" applyFont="1" applyBorder="1" applyAlignment="1">
      <alignment vertical="top" wrapText="1"/>
    </xf>
    <xf numFmtId="0" fontId="10" fillId="0" borderId="0" xfId="1" applyFill="1" applyBorder="1"/>
    <xf numFmtId="7" fontId="10" fillId="0" borderId="0" xfId="1" applyNumberFormat="1" applyFill="1" applyBorder="1" applyAlignment="1">
      <alignment horizontal="center"/>
    </xf>
    <xf numFmtId="0" fontId="10" fillId="0" borderId="0" xfId="1" applyFill="1"/>
    <xf numFmtId="0" fontId="10" fillId="0" borderId="8" xfId="1" applyFill="1" applyBorder="1"/>
    <xf numFmtId="14" fontId="12" fillId="0" borderId="0" xfId="1" applyNumberFormat="1" applyFont="1" applyFill="1" applyBorder="1" applyAlignment="1">
      <alignment horizontal="center"/>
    </xf>
    <xf numFmtId="14" fontId="10" fillId="0" borderId="0" xfId="1" applyNumberForma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7" fontId="10" fillId="0" borderId="0" xfId="1" applyNumberFormat="1" applyBorder="1"/>
    <xf numFmtId="166" fontId="10" fillId="0" borderId="0" xfId="1" applyNumberFormat="1" applyBorder="1" applyAlignment="1">
      <alignment horizontal="center"/>
    </xf>
    <xf numFmtId="7" fontId="10" fillId="0" borderId="0" xfId="1" applyNumberFormat="1" applyBorder="1" applyAlignment="1">
      <alignment horizontal="center"/>
    </xf>
    <xf numFmtId="0" fontId="11" fillId="0" borderId="0" xfId="1" applyFont="1" applyBorder="1" applyAlignment="1">
      <alignment horizontal="justify" vertical="top" wrapText="1"/>
    </xf>
    <xf numFmtId="0" fontId="10" fillId="2" borderId="0" xfId="1" applyFill="1" applyBorder="1"/>
    <xf numFmtId="0" fontId="10" fillId="0" borderId="7" xfId="1" applyBorder="1"/>
    <xf numFmtId="0" fontId="10" fillId="0" borderId="9" xfId="1" applyFill="1" applyBorder="1"/>
    <xf numFmtId="0" fontId="10" fillId="2" borderId="0" xfId="1" applyFont="1" applyFill="1" applyBorder="1"/>
    <xf numFmtId="0" fontId="12" fillId="0" borderId="8" xfId="1" applyFont="1" applyBorder="1"/>
    <xf numFmtId="0" fontId="10" fillId="0" borderId="10" xfId="1" applyBorder="1"/>
    <xf numFmtId="0" fontId="10" fillId="2" borderId="11" xfId="1" applyFont="1" applyFill="1" applyBorder="1" applyAlignment="1">
      <alignment horizontal="left"/>
    </xf>
    <xf numFmtId="0" fontId="10" fillId="2" borderId="12" xfId="1" applyFill="1" applyBorder="1" applyAlignment="1">
      <alignment horizontal="left"/>
    </xf>
    <xf numFmtId="0" fontId="10" fillId="2" borderId="2" xfId="1" applyFont="1" applyFill="1" applyBorder="1" applyAlignment="1">
      <alignment horizontal="left"/>
    </xf>
    <xf numFmtId="0" fontId="10" fillId="2" borderId="0" xfId="1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10" fillId="2" borderId="3" xfId="1" applyFill="1" applyBorder="1" applyAlignment="1">
      <alignment horizontal="left"/>
    </xf>
    <xf numFmtId="2" fontId="10" fillId="0" borderId="0" xfId="1" applyNumberFormat="1" applyBorder="1" applyAlignment="1">
      <alignment horizontal="center"/>
    </xf>
    <xf numFmtId="14" fontId="10" fillId="0" borderId="0" xfId="1" applyNumberFormat="1" applyFont="1" applyBorder="1" applyAlignment="1">
      <alignment horizontal="left"/>
    </xf>
    <xf numFmtId="0" fontId="10" fillId="0" borderId="0" xfId="1" applyFont="1" applyFill="1" applyBorder="1" applyAlignment="1" applyProtection="1">
      <alignment vertical="top" wrapText="1"/>
      <protection locked="0"/>
    </xf>
    <xf numFmtId="0" fontId="13" fillId="0" borderId="0" xfId="1" applyFont="1" applyFill="1" applyBorder="1" applyAlignment="1" applyProtection="1">
      <alignment vertical="top" wrapText="1"/>
      <protection locked="0"/>
    </xf>
    <xf numFmtId="0" fontId="12" fillId="0" borderId="0" xfId="1" applyFont="1" applyFill="1" applyBorder="1" applyAlignment="1" applyProtection="1">
      <alignment vertical="top" wrapText="1"/>
      <protection locked="0"/>
    </xf>
    <xf numFmtId="0" fontId="10" fillId="0" borderId="0" xfId="1" applyBorder="1" applyProtection="1">
      <protection locked="0"/>
    </xf>
    <xf numFmtId="0" fontId="10" fillId="0" borderId="0" xfId="1" applyBorder="1" applyAlignment="1" applyProtection="1">
      <alignment vertical="top"/>
      <protection locked="0"/>
    </xf>
    <xf numFmtId="0" fontId="13" fillId="0" borderId="0" xfId="1" applyFont="1" applyBorder="1" applyAlignment="1" applyProtection="1">
      <alignment vertical="top" wrapText="1"/>
      <protection locked="0"/>
    </xf>
    <xf numFmtId="0" fontId="10" fillId="2" borderId="0" xfId="1" applyFill="1" applyBorder="1" applyProtection="1">
      <protection locked="0"/>
    </xf>
    <xf numFmtId="7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7" fontId="13" fillId="0" borderId="6" xfId="1" applyNumberFormat="1" applyFont="1" applyBorder="1" applyAlignment="1" applyProtection="1">
      <alignment horizontal="center" vertical="center"/>
      <protection locked="0"/>
    </xf>
    <xf numFmtId="7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>
      <alignment horizontal="center" vertical="center" wrapText="1"/>
    </xf>
    <xf numFmtId="7" fontId="5" fillId="0" borderId="14" xfId="1" applyNumberFormat="1" applyFont="1" applyFill="1" applyBorder="1" applyAlignment="1">
      <alignment horizontal="center" vertical="center" wrapText="1"/>
    </xf>
    <xf numFmtId="7" fontId="5" fillId="0" borderId="15" xfId="1" applyNumberFormat="1" applyFont="1" applyBorder="1" applyAlignment="1">
      <alignment horizontal="center"/>
    </xf>
    <xf numFmtId="14" fontId="5" fillId="0" borderId="16" xfId="1" applyNumberFormat="1" applyFont="1" applyBorder="1" applyAlignment="1">
      <alignment horizontal="center" wrapText="1"/>
    </xf>
    <xf numFmtId="14" fontId="10" fillId="0" borderId="3" xfId="1" applyNumberFormat="1" applyBorder="1" applyAlignment="1">
      <alignment horizontal="center"/>
    </xf>
    <xf numFmtId="166" fontId="13" fillId="0" borderId="3" xfId="1" applyNumberFormat="1" applyFont="1" applyBorder="1" applyAlignment="1">
      <alignment horizontal="center"/>
    </xf>
    <xf numFmtId="7" fontId="10" fillId="0" borderId="3" xfId="1" applyNumberFormat="1" applyBorder="1"/>
    <xf numFmtId="166" fontId="10" fillId="0" borderId="3" xfId="1" applyNumberFormat="1" applyBorder="1" applyAlignment="1">
      <alignment horizontal="center"/>
    </xf>
    <xf numFmtId="0" fontId="10" fillId="2" borderId="0" xfId="1" applyFill="1"/>
    <xf numFmtId="0" fontId="10" fillId="2" borderId="0" xfId="1" applyFont="1" applyFill="1"/>
    <xf numFmtId="0" fontId="10" fillId="2" borderId="8" xfId="1" applyFill="1" applyBorder="1"/>
    <xf numFmtId="166" fontId="9" fillId="0" borderId="17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6" xfId="1" applyNumberFormat="1" applyFont="1" applyBorder="1" applyAlignment="1" applyProtection="1">
      <alignment horizontal="center" vertical="center"/>
      <protection locked="0"/>
    </xf>
    <xf numFmtId="164" fontId="6" fillId="0" borderId="6" xfId="1" applyNumberFormat="1" applyFont="1" applyBorder="1" applyAlignment="1" applyProtection="1">
      <alignment horizontal="center" vertical="center" wrapText="1"/>
      <protection locked="0"/>
    </xf>
    <xf numFmtId="164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Border="1" applyAlignment="1" applyProtection="1">
      <alignment horizontal="center" vertical="center" wrapText="1"/>
      <protection locked="0"/>
    </xf>
    <xf numFmtId="7" fontId="9" fillId="0" borderId="17" xfId="1" applyNumberFormat="1" applyFont="1" applyFill="1" applyBorder="1" applyAlignment="1">
      <alignment horizontal="center" vertical="center" wrapText="1"/>
    </xf>
    <xf numFmtId="7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7" fontId="13" fillId="0" borderId="6" xfId="1" applyNumberFormat="1" applyFont="1" applyBorder="1" applyAlignment="1" applyProtection="1">
      <alignment horizontal="right" vertical="center"/>
      <protection locked="0"/>
    </xf>
    <xf numFmtId="7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2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3" fillId="0" borderId="6" xfId="1" applyNumberFormat="1" applyFont="1" applyBorder="1" applyAlignment="1" applyProtection="1">
      <alignment horizontal="right" vertical="center"/>
      <protection locked="0"/>
    </xf>
    <xf numFmtId="2" fontId="6" fillId="0" borderId="6" xfId="1" applyNumberFormat="1" applyFont="1" applyBorder="1" applyAlignment="1" applyProtection="1">
      <alignment horizontal="right" vertical="center" wrapText="1"/>
      <protection locked="0"/>
    </xf>
    <xf numFmtId="2" fontId="6" fillId="0" borderId="13" xfId="1" applyNumberFormat="1" applyFont="1" applyBorder="1" applyAlignment="1" applyProtection="1">
      <alignment horizontal="right" vertical="center" wrapText="1"/>
      <protection locked="0"/>
    </xf>
    <xf numFmtId="7" fontId="6" fillId="0" borderId="6" xfId="1" applyNumberFormat="1" applyFont="1" applyFill="1" applyBorder="1" applyAlignment="1" applyProtection="1">
      <alignment horizontal="right" vertical="center" wrapText="1"/>
    </xf>
    <xf numFmtId="7" fontId="13" fillId="0" borderId="6" xfId="1" applyNumberFormat="1" applyFont="1" applyBorder="1" applyAlignment="1" applyProtection="1">
      <alignment horizontal="right" vertical="center"/>
    </xf>
    <xf numFmtId="7" fontId="14" fillId="0" borderId="15" xfId="1" applyNumberFormat="1" applyFont="1" applyBorder="1" applyAlignment="1">
      <alignment horizontal="right"/>
    </xf>
    <xf numFmtId="166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166" fontId="13" fillId="0" borderId="6" xfId="1" applyNumberFormat="1" applyFont="1" applyBorder="1" applyAlignment="1" applyProtection="1">
      <alignment horizontal="right" vertical="center"/>
      <protection locked="0"/>
    </xf>
    <xf numFmtId="166" fontId="6" fillId="0" borderId="6" xfId="1" applyNumberFormat="1" applyFont="1" applyBorder="1" applyAlignment="1" applyProtection="1">
      <alignment horizontal="right" vertical="center" wrapText="1"/>
      <protection locked="0"/>
    </xf>
    <xf numFmtId="166" fontId="6" fillId="0" borderId="13" xfId="1" applyNumberFormat="1" applyFont="1" applyBorder="1" applyAlignment="1" applyProtection="1">
      <alignment horizontal="right" vertical="center" wrapText="1"/>
      <protection locked="0"/>
    </xf>
    <xf numFmtId="7" fontId="6" fillId="0" borderId="13" xfId="1" applyNumberFormat="1" applyFont="1" applyFill="1" applyBorder="1" applyAlignment="1" applyProtection="1">
      <alignment horizontal="right" vertical="center" wrapText="1"/>
    </xf>
    <xf numFmtId="165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6" xfId="1" applyNumberFormat="1" applyFont="1" applyBorder="1" applyAlignment="1" applyProtection="1">
      <alignment horizontal="right" vertical="center"/>
      <protection locked="0"/>
    </xf>
    <xf numFmtId="165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13" fillId="0" borderId="6" xfId="1" applyFont="1" applyBorder="1" applyAlignment="1" applyProtection="1">
      <alignment horizontal="left" vertical="center" wrapText="1"/>
      <protection locked="0"/>
    </xf>
    <xf numFmtId="0" fontId="6" fillId="0" borderId="13" xfId="1" applyFont="1" applyFill="1" applyBorder="1" applyAlignment="1" applyProtection="1">
      <alignment horizontal="left" vertical="center" wrapText="1"/>
      <protection locked="0"/>
    </xf>
    <xf numFmtId="165" fontId="5" fillId="0" borderId="15" xfId="1" applyNumberFormat="1" applyFont="1" applyBorder="1" applyAlignment="1">
      <alignment horizontal="center"/>
    </xf>
    <xf numFmtId="7" fontId="5" fillId="0" borderId="15" xfId="1" applyNumberFormat="1" applyFont="1" applyFill="1" applyBorder="1" applyAlignment="1">
      <alignment horizontal="center"/>
    </xf>
    <xf numFmtId="7" fontId="6" fillId="0" borderId="7" xfId="1" applyNumberFormat="1" applyFont="1" applyFill="1" applyBorder="1" applyAlignment="1" applyProtection="1">
      <alignment horizontal="left" vertical="center" wrapText="1"/>
      <protection locked="0"/>
    </xf>
    <xf numFmtId="14" fontId="13" fillId="0" borderId="6" xfId="1" applyNumberFormat="1" applyFont="1" applyBorder="1" applyAlignment="1" applyProtection="1">
      <alignment horizontal="left" vertical="center"/>
      <protection locked="0"/>
    </xf>
    <xf numFmtId="14" fontId="6" fillId="0" borderId="6" xfId="1" applyNumberFormat="1" applyFont="1" applyBorder="1" applyAlignment="1" applyProtection="1">
      <alignment horizontal="left" vertical="center" wrapText="1"/>
      <protection locked="0"/>
    </xf>
    <xf numFmtId="14" fontId="6" fillId="0" borderId="6" xfId="1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7" fontId="6" fillId="0" borderId="18" xfId="1" applyNumberFormat="1" applyFont="1" applyFill="1" applyBorder="1" applyAlignment="1" applyProtection="1">
      <alignment horizontal="left" vertical="center" wrapText="1"/>
      <protection locked="0"/>
    </xf>
    <xf numFmtId="14" fontId="10" fillId="0" borderId="0" xfId="1" applyNumberFormat="1" applyFont="1" applyFill="1" applyBorder="1" applyAlignment="1" applyProtection="1">
      <protection locked="0"/>
    </xf>
    <xf numFmtId="14" fontId="10" fillId="0" borderId="19" xfId="1" applyNumberFormat="1" applyFont="1" applyFill="1" applyBorder="1" applyAlignment="1" applyProtection="1">
      <protection locked="0"/>
    </xf>
    <xf numFmtId="0" fontId="10" fillId="0" borderId="19" xfId="1" applyNumberFormat="1" applyFont="1" applyFill="1" applyBorder="1" applyAlignment="1" applyProtection="1">
      <alignment horizontal="left"/>
      <protection locked="0"/>
    </xf>
    <xf numFmtId="7" fontId="10" fillId="0" borderId="19" xfId="1" applyNumberFormat="1" applyFill="1" applyBorder="1" applyAlignment="1">
      <alignment horizontal="center"/>
    </xf>
    <xf numFmtId="14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 vertical="center"/>
      <protection locked="0"/>
    </xf>
    <xf numFmtId="0" fontId="10" fillId="0" borderId="19" xfId="1" applyFill="1" applyBorder="1"/>
    <xf numFmtId="0" fontId="10" fillId="4" borderId="0" xfId="1" applyFill="1" applyBorder="1"/>
    <xf numFmtId="14" fontId="10" fillId="4" borderId="0" xfId="1" applyNumberFormat="1" applyFill="1" applyBorder="1" applyAlignment="1">
      <alignment horizontal="center"/>
    </xf>
    <xf numFmtId="166" fontId="13" fillId="4" borderId="0" xfId="1" applyNumberFormat="1" applyFont="1" applyFill="1" applyBorder="1" applyAlignment="1">
      <alignment horizontal="center"/>
    </xf>
    <xf numFmtId="7" fontId="10" fillId="4" borderId="0" xfId="1" applyNumberFormat="1" applyFill="1" applyBorder="1"/>
    <xf numFmtId="166" fontId="10" fillId="4" borderId="0" xfId="1" applyNumberFormat="1" applyFill="1" applyBorder="1" applyAlignment="1">
      <alignment horizontal="center"/>
    </xf>
    <xf numFmtId="7" fontId="10" fillId="4" borderId="0" xfId="1" applyNumberFormat="1" applyFill="1" applyBorder="1" applyAlignment="1">
      <alignment horizontal="center"/>
    </xf>
    <xf numFmtId="0" fontId="11" fillId="4" borderId="0" xfId="1" applyFont="1" applyFill="1" applyBorder="1" applyAlignment="1">
      <alignment horizontal="justify" vertical="top" wrapText="1"/>
    </xf>
    <xf numFmtId="0" fontId="10" fillId="4" borderId="0" xfId="1" applyFill="1"/>
    <xf numFmtId="0" fontId="0" fillId="4" borderId="0" xfId="0" applyFill="1"/>
    <xf numFmtId="0" fontId="10" fillId="4" borderId="8" xfId="1" applyFill="1" applyBorder="1"/>
    <xf numFmtId="0" fontId="15" fillId="4" borderId="0" xfId="1" applyFont="1" applyFill="1" applyBorder="1" applyAlignment="1" applyProtection="1">
      <alignment horizontal="left" vertical="top" wrapText="1"/>
      <protection locked="0"/>
    </xf>
    <xf numFmtId="164" fontId="6" fillId="7" borderId="6" xfId="1" applyNumberFormat="1" applyFont="1" applyFill="1" applyBorder="1" applyAlignment="1" applyProtection="1">
      <alignment horizontal="center" vertical="center" wrapText="1"/>
      <protection locked="0"/>
    </xf>
    <xf numFmtId="7" fontId="6" fillId="7" borderId="7" xfId="1" applyNumberFormat="1" applyFont="1" applyFill="1" applyBorder="1" applyAlignment="1" applyProtection="1">
      <alignment horizontal="left" vertical="center" wrapText="1"/>
      <protection locked="0"/>
    </xf>
    <xf numFmtId="166" fontId="6" fillId="7" borderId="7" xfId="1" applyNumberFormat="1" applyFont="1" applyFill="1" applyBorder="1" applyAlignment="1" applyProtection="1">
      <alignment horizontal="right" vertical="center" wrapText="1"/>
      <protection locked="0"/>
    </xf>
    <xf numFmtId="7" fontId="6" fillId="7" borderId="6" xfId="1" applyNumberFormat="1" applyFont="1" applyFill="1" applyBorder="1" applyAlignment="1" applyProtection="1">
      <alignment horizontal="right" vertical="center" wrapText="1"/>
      <protection locked="0"/>
    </xf>
    <xf numFmtId="166" fontId="6" fillId="7" borderId="6" xfId="1" applyNumberFormat="1" applyFont="1" applyFill="1" applyBorder="1" applyAlignment="1" applyProtection="1">
      <alignment horizontal="right" vertical="center" wrapText="1"/>
    </xf>
    <xf numFmtId="165" fontId="6" fillId="7" borderId="6" xfId="1" applyNumberFormat="1" applyFont="1" applyFill="1" applyBorder="1" applyAlignment="1" applyProtection="1">
      <alignment horizontal="right" vertical="center" wrapText="1"/>
      <protection locked="0"/>
    </xf>
    <xf numFmtId="2" fontId="6" fillId="7" borderId="6" xfId="1" applyNumberFormat="1" applyFont="1" applyFill="1" applyBorder="1" applyAlignment="1" applyProtection="1">
      <alignment horizontal="right" vertical="center" wrapText="1"/>
      <protection locked="0"/>
    </xf>
    <xf numFmtId="7" fontId="6" fillId="7" borderId="6" xfId="1" applyNumberFormat="1" applyFont="1" applyFill="1" applyBorder="1" applyAlignment="1" applyProtection="1">
      <alignment horizontal="center" vertical="center" wrapText="1"/>
      <protection locked="0"/>
    </xf>
    <xf numFmtId="7" fontId="6" fillId="7" borderId="6" xfId="1" applyNumberFormat="1" applyFont="1" applyFill="1" applyBorder="1" applyAlignment="1" applyProtection="1">
      <alignment horizontal="right" vertical="center" wrapText="1"/>
    </xf>
    <xf numFmtId="0" fontId="6" fillId="7" borderId="6" xfId="1" applyFont="1" applyFill="1" applyBorder="1" applyAlignment="1" applyProtection="1">
      <alignment horizontal="left" vertical="center" wrapText="1"/>
      <protection locked="0"/>
    </xf>
    <xf numFmtId="166" fontId="6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13" fillId="7" borderId="6" xfId="1" applyFont="1" applyFill="1" applyBorder="1" applyAlignment="1" applyProtection="1">
      <alignment horizontal="left" vertical="center" wrapText="1"/>
      <protection locked="0"/>
    </xf>
    <xf numFmtId="166" fontId="13" fillId="7" borderId="6" xfId="1" applyNumberFormat="1" applyFont="1" applyFill="1" applyBorder="1" applyAlignment="1" applyProtection="1">
      <alignment horizontal="right" vertical="center"/>
      <protection locked="0"/>
    </xf>
    <xf numFmtId="7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3" fillId="7" borderId="6" xfId="1" applyNumberFormat="1" applyFont="1" applyFill="1" applyBorder="1" applyAlignment="1" applyProtection="1">
      <alignment horizontal="right" vertical="center"/>
      <protection locked="0"/>
    </xf>
    <xf numFmtId="2" fontId="13" fillId="7" borderId="6" xfId="1" applyNumberFormat="1" applyFont="1" applyFill="1" applyBorder="1" applyAlignment="1" applyProtection="1">
      <alignment horizontal="right" vertical="center"/>
      <protection locked="0"/>
    </xf>
    <xf numFmtId="7" fontId="13" fillId="7" borderId="6" xfId="1" applyNumberFormat="1" applyFont="1" applyFill="1" applyBorder="1" applyAlignment="1" applyProtection="1">
      <alignment horizontal="center" vertical="center"/>
      <protection locked="0"/>
    </xf>
    <xf numFmtId="7" fontId="13" fillId="7" borderId="6" xfId="1" applyNumberFormat="1" applyFont="1" applyFill="1" applyBorder="1" applyAlignment="1" applyProtection="1">
      <alignment horizontal="right" vertical="center"/>
    </xf>
    <xf numFmtId="164" fontId="13" fillId="7" borderId="6" xfId="1" applyNumberFormat="1" applyFont="1" applyFill="1" applyBorder="1" applyAlignment="1" applyProtection="1">
      <alignment horizontal="center" vertical="center"/>
      <protection locked="0"/>
    </xf>
    <xf numFmtId="164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14" fontId="5" fillId="8" borderId="15" xfId="1" applyNumberFormat="1" applyFont="1" applyFill="1" applyBorder="1" applyAlignment="1">
      <alignment horizontal="center" wrapText="1"/>
    </xf>
    <xf numFmtId="2" fontId="5" fillId="8" borderId="15" xfId="1" applyNumberFormat="1" applyFont="1" applyFill="1" applyBorder="1" applyAlignment="1">
      <alignment horizontal="center"/>
    </xf>
    <xf numFmtId="7" fontId="5" fillId="8" borderId="15" xfId="1" applyNumberFormat="1" applyFont="1" applyFill="1" applyBorder="1" applyAlignment="1">
      <alignment horizontal="center"/>
    </xf>
    <xf numFmtId="0" fontId="9" fillId="8" borderId="15" xfId="1" applyFont="1" applyFill="1" applyBorder="1" applyAlignment="1">
      <alignment horizontal="justify" vertical="top" wrapText="1"/>
    </xf>
    <xf numFmtId="0" fontId="10" fillId="5" borderId="0" xfId="1" applyFill="1" applyBorder="1" applyAlignment="1">
      <alignment vertical="center"/>
    </xf>
    <xf numFmtId="14" fontId="10" fillId="5" borderId="0" xfId="1" applyNumberFormat="1" applyFill="1" applyBorder="1" applyAlignment="1">
      <alignment horizontal="center" vertical="center"/>
    </xf>
    <xf numFmtId="166" fontId="13" fillId="5" borderId="0" xfId="1" applyNumberFormat="1" applyFont="1" applyFill="1" applyBorder="1" applyAlignment="1">
      <alignment horizontal="center" vertical="center"/>
    </xf>
    <xf numFmtId="7" fontId="10" fillId="5" borderId="0" xfId="1" applyNumberFormat="1" applyFill="1" applyBorder="1" applyAlignment="1">
      <alignment vertical="center"/>
    </xf>
    <xf numFmtId="166" fontId="10" fillId="5" borderId="0" xfId="1" applyNumberFormat="1" applyFill="1" applyBorder="1" applyAlignment="1">
      <alignment horizontal="center" vertical="center"/>
    </xf>
    <xf numFmtId="7" fontId="10" fillId="5" borderId="0" xfId="1" applyNumberFormat="1" applyFill="1" applyBorder="1" applyAlignment="1">
      <alignment horizontal="center" vertical="center"/>
    </xf>
    <xf numFmtId="0" fontId="10" fillId="5" borderId="0" xfId="1" applyFill="1" applyAlignment="1">
      <alignment vertical="center"/>
    </xf>
    <xf numFmtId="0" fontId="0" fillId="5" borderId="0" xfId="0" applyFill="1" applyAlignment="1">
      <alignment vertical="center"/>
    </xf>
    <xf numFmtId="0" fontId="10" fillId="5" borderId="8" xfId="1" applyFill="1" applyBorder="1" applyAlignment="1">
      <alignment vertical="center"/>
    </xf>
    <xf numFmtId="0" fontId="20" fillId="4" borderId="0" xfId="1" applyFont="1" applyFill="1" applyBorder="1"/>
    <xf numFmtId="0" fontId="20" fillId="5" borderId="0" xfId="1" applyFont="1" applyFill="1" applyBorder="1" applyAlignment="1">
      <alignment vertical="center"/>
    </xf>
    <xf numFmtId="0" fontId="21" fillId="5" borderId="0" xfId="1" applyFont="1" applyFill="1" applyBorder="1" applyAlignment="1">
      <alignment vertical="center"/>
    </xf>
    <xf numFmtId="0" fontId="21" fillId="4" borderId="0" xfId="1" applyFont="1" applyFill="1" applyBorder="1"/>
    <xf numFmtId="0" fontId="20" fillId="5" borderId="0" xfId="1" applyFont="1" applyFill="1" applyBorder="1" applyProtection="1">
      <protection locked="0"/>
    </xf>
    <xf numFmtId="0" fontId="20" fillId="4" borderId="0" xfId="1" applyFont="1" applyFill="1" applyBorder="1" applyProtection="1">
      <protection locked="0"/>
    </xf>
    <xf numFmtId="0" fontId="20" fillId="6" borderId="0" xfId="1" applyFont="1" applyFill="1" applyBorder="1" applyAlignment="1" applyProtection="1">
      <alignment vertical="center" wrapText="1"/>
      <protection locked="0"/>
    </xf>
    <xf numFmtId="0" fontId="22" fillId="4" borderId="0" xfId="1" applyFont="1" applyFill="1" applyBorder="1" applyAlignment="1">
      <alignment horizontal="left" vertical="center" wrapText="1" indent="1"/>
    </xf>
    <xf numFmtId="0" fontId="23" fillId="6" borderId="0" xfId="1" applyFont="1" applyFill="1" applyBorder="1" applyAlignment="1" applyProtection="1">
      <alignment vertical="center" wrapText="1"/>
      <protection locked="0"/>
    </xf>
    <xf numFmtId="0" fontId="24" fillId="6" borderId="0" xfId="1" applyFont="1" applyFill="1" applyBorder="1" applyAlignment="1" applyProtection="1">
      <alignment vertical="center" wrapText="1"/>
      <protection locked="0"/>
    </xf>
    <xf numFmtId="0" fontId="20" fillId="6" borderId="0" xfId="1" applyFont="1" applyFill="1" applyBorder="1" applyAlignment="1" applyProtection="1">
      <alignment vertical="center"/>
      <protection locked="0"/>
    </xf>
    <xf numFmtId="0" fontId="24" fillId="4" borderId="0" xfId="1" applyFont="1" applyFill="1" applyBorder="1"/>
    <xf numFmtId="0" fontId="21" fillId="4" borderId="29" xfId="1" applyFont="1" applyFill="1" applyBorder="1" applyAlignment="1">
      <alignment horizontal="center" vertical="center" wrapText="1"/>
    </xf>
    <xf numFmtId="0" fontId="22" fillId="4" borderId="30" xfId="1" applyFont="1" applyFill="1" applyBorder="1" applyAlignment="1">
      <alignment horizontal="center" vertical="center" wrapText="1"/>
    </xf>
    <xf numFmtId="0" fontId="21" fillId="4" borderId="0" xfId="1" applyFont="1" applyFill="1" applyBorder="1" applyAlignment="1">
      <alignment horizontal="center"/>
    </xf>
    <xf numFmtId="0" fontId="6" fillId="9" borderId="0" xfId="0" applyFont="1" applyFill="1"/>
    <xf numFmtId="0" fontId="6" fillId="9" borderId="0" xfId="0" applyNumberFormat="1" applyFont="1" applyFill="1" applyAlignment="1"/>
    <xf numFmtId="14" fontId="6" fillId="9" borderId="0" xfId="0" applyNumberFormat="1" applyFont="1" applyFill="1" applyAlignment="1"/>
    <xf numFmtId="4" fontId="6" fillId="9" borderId="0" xfId="0" applyNumberFormat="1" applyFont="1" applyFill="1" applyAlignment="1"/>
    <xf numFmtId="0" fontId="6" fillId="9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 applyAlignment="1"/>
    <xf numFmtId="14" fontId="6" fillId="0" borderId="0" xfId="0" applyNumberFormat="1" applyFont="1" applyFill="1" applyAlignment="1"/>
    <xf numFmtId="4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25" fillId="0" borderId="0" xfId="0" applyFont="1"/>
    <xf numFmtId="14" fontId="9" fillId="0" borderId="0" xfId="0" applyNumberFormat="1" applyFont="1" applyAlignment="1"/>
    <xf numFmtId="4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4" fontId="26" fillId="0" borderId="0" xfId="0" applyNumberFormat="1" applyFont="1" applyAlignment="1"/>
    <xf numFmtId="4" fontId="26" fillId="0" borderId="0" xfId="0" applyNumberFormat="1" applyFont="1" applyFill="1" applyAlignment="1"/>
    <xf numFmtId="14" fontId="6" fillId="0" borderId="0" xfId="0" applyNumberFormat="1" applyFont="1" applyAlignment="1"/>
    <xf numFmtId="4" fontId="6" fillId="0" borderId="0" xfId="0" applyNumberFormat="1" applyFont="1" applyFill="1" applyAlignment="1">
      <alignment shrinkToFit="1"/>
    </xf>
    <xf numFmtId="4" fontId="9" fillId="0" borderId="0" xfId="0" applyNumberFormat="1" applyFont="1" applyAlignment="1"/>
    <xf numFmtId="0" fontId="9" fillId="0" borderId="0" xfId="0" applyNumberFormat="1" applyFont="1" applyFill="1" applyAlignment="1"/>
    <xf numFmtId="14" fontId="27" fillId="0" borderId="0" xfId="0" applyNumberFormat="1" applyFont="1" applyAlignment="1"/>
    <xf numFmtId="0" fontId="6" fillId="0" borderId="0" xfId="0" applyFont="1" applyFill="1" applyAlignment="1">
      <alignment horizontal="center"/>
    </xf>
    <xf numFmtId="0" fontId="9" fillId="10" borderId="31" xfId="0" applyNumberFormat="1" applyFont="1" applyFill="1" applyBorder="1" applyAlignment="1"/>
    <xf numFmtId="14" fontId="9" fillId="10" borderId="31" xfId="0" applyNumberFormat="1" applyFont="1" applyFill="1" applyBorder="1" applyAlignment="1">
      <alignment horizontal="center"/>
    </xf>
    <xf numFmtId="4" fontId="9" fillId="10" borderId="31" xfId="0" applyNumberFormat="1" applyFont="1" applyFill="1" applyBorder="1" applyAlignment="1">
      <alignment horizontal="center"/>
    </xf>
    <xf numFmtId="0" fontId="9" fillId="10" borderId="3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9" borderId="0" xfId="0" applyNumberFormat="1" applyFont="1" applyFill="1" applyAlignment="1">
      <alignment horizontal="left" indent="1"/>
    </xf>
    <xf numFmtId="0" fontId="6" fillId="9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1"/>
    </xf>
    <xf numFmtId="0" fontId="6" fillId="0" borderId="0" xfId="0" applyNumberFormat="1" applyFont="1" applyAlignment="1">
      <alignment horizontal="left" indent="1"/>
    </xf>
    <xf numFmtId="0" fontId="9" fillId="10" borderId="31" xfId="0" applyFont="1" applyFill="1" applyBorder="1" applyAlignment="1">
      <alignment horizontal="center"/>
    </xf>
    <xf numFmtId="0" fontId="6" fillId="9" borderId="0" xfId="0" applyFont="1" applyFill="1" applyAlignment="1">
      <alignment horizontal="left" indent="1"/>
    </xf>
    <xf numFmtId="0" fontId="6" fillId="9" borderId="0" xfId="0" applyNumberFormat="1" applyFont="1" applyFill="1"/>
    <xf numFmtId="169" fontId="6" fillId="9" borderId="0" xfId="0" applyNumberFormat="1" applyFont="1" applyFill="1"/>
    <xf numFmtId="0" fontId="6" fillId="0" borderId="0" xfId="0" applyFont="1" applyFill="1" applyAlignment="1">
      <alignment horizontal="left" indent="1"/>
    </xf>
    <xf numFmtId="0" fontId="6" fillId="0" borderId="0" xfId="0" applyNumberFormat="1" applyFont="1" applyFill="1"/>
    <xf numFmtId="169" fontId="6" fillId="0" borderId="0" xfId="0" applyNumberFormat="1" applyFont="1" applyFill="1"/>
    <xf numFmtId="0" fontId="6" fillId="0" borderId="0" xfId="0" applyFont="1" applyAlignment="1">
      <alignment horizontal="left" indent="1"/>
    </xf>
    <xf numFmtId="169" fontId="6" fillId="0" borderId="0" xfId="0" applyNumberFormat="1" applyFont="1"/>
    <xf numFmtId="0" fontId="26" fillId="0" borderId="0" xfId="0" applyFont="1" applyFill="1" applyAlignment="1">
      <alignment horizontal="right"/>
    </xf>
    <xf numFmtId="170" fontId="6" fillId="0" borderId="0" xfId="0" applyNumberFormat="1" applyFont="1" applyFill="1" applyAlignment="1">
      <alignment horizontal="left" shrinkToFit="1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7" fillId="0" borderId="0" xfId="0" applyNumberFormat="1" applyFont="1" applyAlignment="1">
      <alignment horizontal="left" indent="1"/>
    </xf>
    <xf numFmtId="40" fontId="6" fillId="0" borderId="0" xfId="0" applyNumberFormat="1" applyFont="1"/>
    <xf numFmtId="169" fontId="9" fillId="10" borderId="31" xfId="0" applyNumberFormat="1" applyFont="1" applyFill="1" applyBorder="1" applyAlignment="1">
      <alignment horizontal="center"/>
    </xf>
    <xf numFmtId="14" fontId="6" fillId="9" borderId="0" xfId="0" applyNumberFormat="1" applyFont="1" applyFill="1" applyAlignment="1">
      <alignment horizontal="right"/>
    </xf>
    <xf numFmtId="4" fontId="6" fillId="9" borderId="0" xfId="0" applyNumberFormat="1" applyFont="1" applyFill="1"/>
    <xf numFmtId="14" fontId="6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0" xfId="0" applyNumberFormat="1" applyFont="1" applyAlignment="1">
      <alignment horizontal="left"/>
    </xf>
    <xf numFmtId="4" fontId="6" fillId="0" borderId="0" xfId="0" applyNumberFormat="1" applyFont="1"/>
    <xf numFmtId="14" fontId="6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9" fontId="6" fillId="0" borderId="32" xfId="0" applyNumberFormat="1" applyFont="1" applyBorder="1" applyProtection="1">
      <protection locked="0"/>
    </xf>
    <xf numFmtId="169" fontId="6" fillId="0" borderId="33" xfId="0" applyNumberFormat="1" applyFont="1" applyBorder="1" applyProtection="1">
      <protection locked="0"/>
    </xf>
    <xf numFmtId="0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left" indent="1"/>
    </xf>
    <xf numFmtId="169" fontId="6" fillId="0" borderId="0" xfId="0" applyNumberFormat="1" applyFont="1" applyAlignment="1">
      <alignment horizontal="left" indent="1"/>
    </xf>
    <xf numFmtId="14" fontId="9" fillId="10" borderId="1" xfId="0" applyNumberFormat="1" applyFont="1" applyFill="1" applyBorder="1" applyAlignment="1">
      <alignment horizontal="left" indent="1"/>
    </xf>
    <xf numFmtId="169" fontId="9" fillId="10" borderId="21" xfId="0" applyNumberFormat="1" applyFont="1" applyFill="1" applyBorder="1" applyAlignment="1">
      <alignment horizontal="left" indent="1"/>
    </xf>
    <xf numFmtId="14" fontId="9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7" fontId="6" fillId="0" borderId="0" xfId="0" applyNumberFormat="1" applyFont="1" applyAlignment="1"/>
    <xf numFmtId="0" fontId="28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32" fillId="0" borderId="36" xfId="3" applyFont="1" applyBorder="1"/>
    <xf numFmtId="0" fontId="34" fillId="0" borderId="37" xfId="3" applyFont="1" applyFill="1" applyBorder="1" applyAlignment="1">
      <alignment horizontal="left" vertical="center"/>
    </xf>
    <xf numFmtId="0" fontId="33" fillId="0" borderId="36" xfId="3" applyBorder="1"/>
    <xf numFmtId="0" fontId="33" fillId="0" borderId="0" xfId="3"/>
    <xf numFmtId="0" fontId="35" fillId="0" borderId="38" xfId="3" applyFont="1" applyBorder="1" applyAlignment="1">
      <alignment horizontal="left" wrapText="1" indent="1"/>
    </xf>
    <xf numFmtId="0" fontId="35" fillId="0" borderId="36" xfId="3" applyFont="1" applyBorder="1"/>
    <xf numFmtId="0" fontId="35" fillId="0" borderId="36" xfId="3" applyFont="1" applyBorder="1" applyAlignment="1">
      <alignment horizontal="left" wrapText="1"/>
    </xf>
    <xf numFmtId="0" fontId="14" fillId="0" borderId="36" xfId="3" applyFont="1" applyBorder="1" applyAlignment="1">
      <alignment horizontal="left" wrapText="1"/>
    </xf>
    <xf numFmtId="0" fontId="36" fillId="0" borderId="36" xfId="5" applyBorder="1" applyAlignment="1" applyProtection="1">
      <alignment horizontal="left" wrapText="1"/>
    </xf>
    <xf numFmtId="0" fontId="35" fillId="0" borderId="36" xfId="3" applyFont="1" applyBorder="1" applyAlignment="1">
      <alignment horizontal="left"/>
    </xf>
    <xf numFmtId="0" fontId="32" fillId="0" borderId="0" xfId="3" applyFont="1"/>
    <xf numFmtId="0" fontId="8" fillId="0" borderId="0" xfId="2" applyAlignment="1" applyProtection="1"/>
    <xf numFmtId="0" fontId="8" fillId="4" borderId="0" xfId="2" applyFill="1" applyBorder="1" applyAlignment="1" applyProtection="1"/>
    <xf numFmtId="0" fontId="8" fillId="4" borderId="8" xfId="2" applyFill="1" applyBorder="1" applyAlignment="1" applyProtection="1"/>
    <xf numFmtId="0" fontId="1" fillId="0" borderId="0" xfId="8"/>
    <xf numFmtId="0" fontId="25" fillId="0" borderId="0" xfId="0" applyNumberFormat="1" applyFont="1"/>
    <xf numFmtId="0" fontId="9" fillId="0" borderId="0" xfId="0" applyNumberFormat="1" applyFont="1" applyAlignment="1"/>
    <xf numFmtId="167" fontId="10" fillId="2" borderId="0" xfId="1" applyNumberFormat="1" applyFont="1" applyFill="1" applyAlignment="1" applyProtection="1">
      <alignment vertical="center"/>
    </xf>
    <xf numFmtId="167" fontId="10" fillId="2" borderId="0" xfId="1" applyNumberFormat="1" applyFont="1" applyFill="1" applyBorder="1" applyAlignment="1" applyProtection="1">
      <alignment vertical="center" wrapText="1"/>
    </xf>
    <xf numFmtId="167" fontId="13" fillId="2" borderId="0" xfId="1" applyNumberFormat="1" applyFont="1" applyFill="1" applyAlignment="1" applyProtection="1">
      <alignment vertical="center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0" fillId="2" borderId="0" xfId="1" applyNumberFormat="1" applyFill="1" applyAlignment="1" applyProtection="1">
      <alignment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167" fontId="10" fillId="2" borderId="0" xfId="1" applyNumberFormat="1" applyFill="1" applyBorder="1" applyAlignment="1" applyProtection="1">
      <alignment vertical="center"/>
    </xf>
    <xf numFmtId="0" fontId="15" fillId="5" borderId="0" xfId="1" applyFont="1" applyFill="1" applyBorder="1" applyAlignment="1">
      <alignment horizontal="left" vertical="center" wrapText="1"/>
    </xf>
    <xf numFmtId="0" fontId="19" fillId="6" borderId="0" xfId="1" applyFont="1" applyFill="1" applyBorder="1" applyAlignment="1" applyProtection="1">
      <alignment horizontal="left" vertical="center" wrapText="1"/>
      <protection locked="0"/>
    </xf>
    <xf numFmtId="0" fontId="16" fillId="3" borderId="0" xfId="1" applyFont="1" applyFill="1" applyAlignment="1" applyProtection="1">
      <alignment horizontal="left"/>
      <protection locked="0"/>
    </xf>
    <xf numFmtId="0" fontId="16" fillId="3" borderId="9" xfId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 vertical="center"/>
    </xf>
    <xf numFmtId="0" fontId="12" fillId="0" borderId="0" xfId="1" applyFont="1" applyFill="1" applyBorder="1" applyAlignment="1">
      <alignment horizontal="right" vertical="top" wrapText="1" indent="3"/>
    </xf>
    <xf numFmtId="0" fontId="8" fillId="5" borderId="34" xfId="2" applyFill="1" applyBorder="1" applyAlignment="1" applyProtection="1">
      <alignment horizontal="center" vertical="center" wrapText="1"/>
    </xf>
    <xf numFmtId="0" fontId="8" fillId="5" borderId="35" xfId="2" applyFill="1" applyBorder="1" applyAlignment="1" applyProtection="1">
      <alignment horizontal="center" vertical="center" wrapText="1"/>
    </xf>
    <xf numFmtId="168" fontId="17" fillId="3" borderId="0" xfId="0" applyNumberFormat="1" applyFont="1" applyFill="1" applyAlignment="1" applyProtection="1">
      <alignment horizontal="center" vertical="center"/>
      <protection locked="0"/>
    </xf>
    <xf numFmtId="7" fontId="10" fillId="0" borderId="12" xfId="1" applyNumberFormat="1" applyFont="1" applyBorder="1" applyAlignment="1">
      <alignment horizontal="center"/>
    </xf>
    <xf numFmtId="7" fontId="10" fillId="0" borderId="12" xfId="1" applyNumberFormat="1" applyBorder="1" applyAlignment="1">
      <alignment horizontal="center"/>
    </xf>
    <xf numFmtId="14" fontId="10" fillId="0" borderId="12" xfId="1" applyNumberFormat="1" applyFont="1" applyBorder="1" applyAlignment="1">
      <alignment horizontal="center"/>
    </xf>
    <xf numFmtId="14" fontId="10" fillId="0" borderId="12" xfId="1" applyNumberFormat="1" applyBorder="1" applyAlignment="1">
      <alignment horizontal="center"/>
    </xf>
    <xf numFmtId="7" fontId="9" fillId="0" borderId="23" xfId="1" applyNumberFormat="1" applyFont="1" applyFill="1" applyBorder="1" applyAlignment="1">
      <alignment horizontal="center" vertical="center" wrapText="1"/>
    </xf>
    <xf numFmtId="7" fontId="9" fillId="0" borderId="17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left" vertical="center"/>
      <protection locked="0"/>
    </xf>
    <xf numFmtId="14" fontId="18" fillId="7" borderId="24" xfId="1" applyNumberFormat="1" applyFont="1" applyFill="1" applyBorder="1" applyAlignment="1" applyProtection="1">
      <alignment horizontal="center" vertical="center"/>
      <protection locked="0"/>
    </xf>
    <xf numFmtId="14" fontId="18" fillId="7" borderId="25" xfId="1" applyNumberFormat="1" applyFont="1" applyFill="1" applyBorder="1" applyAlignment="1" applyProtection="1">
      <alignment horizontal="center" vertical="center"/>
      <protection locked="0"/>
    </xf>
    <xf numFmtId="14" fontId="18" fillId="7" borderId="26" xfId="1" applyNumberFormat="1" applyFont="1" applyFill="1" applyBorder="1" applyAlignment="1" applyProtection="1">
      <alignment horizontal="center" vertical="center"/>
      <protection locked="0"/>
    </xf>
    <xf numFmtId="0" fontId="18" fillId="0" borderId="27" xfId="1" applyFont="1" applyFill="1" applyBorder="1" applyAlignment="1" applyProtection="1">
      <alignment horizontal="left" vertical="center" indent="1"/>
      <protection locked="0"/>
    </xf>
    <xf numFmtId="0" fontId="18" fillId="0" borderId="25" xfId="1" applyFont="1" applyFill="1" applyBorder="1" applyAlignment="1" applyProtection="1">
      <alignment horizontal="left" vertical="center" indent="1"/>
      <protection locked="0"/>
    </xf>
    <xf numFmtId="0" fontId="18" fillId="0" borderId="28" xfId="1" applyFont="1" applyFill="1" applyBorder="1" applyAlignment="1" applyProtection="1">
      <alignment horizontal="left" vertical="center" indent="1"/>
      <protection locked="0"/>
    </xf>
    <xf numFmtId="0" fontId="8" fillId="11" borderId="0" xfId="2" applyFill="1" applyAlignment="1" applyProtection="1">
      <alignment horizontal="center" vertical="center" wrapText="1"/>
      <protection locked="0"/>
    </xf>
    <xf numFmtId="0" fontId="0" fillId="13" borderId="0" xfId="0" applyFont="1" applyFill="1" applyAlignment="1">
      <alignment horizontal="left" vertical="center"/>
    </xf>
    <xf numFmtId="0" fontId="0" fillId="13" borderId="0" xfId="0" applyFont="1" applyFill="1" applyAlignment="1">
      <alignment horizontal="left" vertical="center" wrapText="1"/>
    </xf>
    <xf numFmtId="0" fontId="6" fillId="13" borderId="0" xfId="0" applyFont="1" applyFill="1" applyAlignment="1">
      <alignment horizontal="left" vertical="center" wrapText="1"/>
    </xf>
    <xf numFmtId="0" fontId="10" fillId="0" borderId="0" xfId="1" applyBorder="1" applyAlignment="1" applyProtection="1">
      <alignment horizontal="center"/>
      <protection locked="0"/>
    </xf>
    <xf numFmtId="0" fontId="10" fillId="0" borderId="20" xfId="1" applyBorder="1" applyAlignment="1" applyProtection="1">
      <alignment horizontal="center"/>
      <protection locked="0"/>
    </xf>
    <xf numFmtId="0" fontId="10" fillId="0" borderId="3" xfId="1" applyBorder="1" applyAlignment="1">
      <alignment horizontal="center"/>
    </xf>
    <xf numFmtId="0" fontId="10" fillId="0" borderId="21" xfId="1" applyBorder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164" fontId="10" fillId="0" borderId="3" xfId="1" applyNumberFormat="1" applyBorder="1" applyAlignment="1" applyProtection="1">
      <alignment horizontal="center"/>
      <protection locked="0"/>
    </xf>
    <xf numFmtId="0" fontId="10" fillId="0" borderId="12" xfId="1" applyBorder="1" applyAlignment="1">
      <alignment horizontal="center"/>
    </xf>
    <xf numFmtId="0" fontId="10" fillId="0" borderId="22" xfId="1" applyBorder="1" applyAlignment="1">
      <alignment horizontal="center"/>
    </xf>
    <xf numFmtId="14" fontId="9" fillId="10" borderId="11" xfId="0" applyNumberFormat="1" applyFont="1" applyFill="1" applyBorder="1" applyAlignment="1">
      <alignment horizontal="left" indent="1"/>
    </xf>
    <xf numFmtId="14" fontId="9" fillId="10" borderId="22" xfId="0" applyNumberFormat="1" applyFont="1" applyFill="1" applyBorder="1" applyAlignment="1">
      <alignment horizontal="left" indent="1"/>
    </xf>
    <xf numFmtId="14" fontId="9" fillId="10" borderId="1" xfId="0" applyNumberFormat="1" applyFont="1" applyFill="1" applyBorder="1" applyAlignment="1">
      <alignment horizontal="left" indent="1"/>
    </xf>
    <xf numFmtId="14" fontId="9" fillId="10" borderId="21" xfId="0" applyNumberFormat="1" applyFont="1" applyFill="1" applyBorder="1" applyAlignment="1">
      <alignment horizontal="left" indent="1"/>
    </xf>
  </cellXfs>
  <cellStyles count="9">
    <cellStyle name="Hyperlink" xfId="2" builtinId="8"/>
    <cellStyle name="Hyperlink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常规_invoice example" xfId="1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voicingtemplate.com/consultant-invoice-with-travel-and-hourly-expenses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51</xdr:row>
      <xdr:rowOff>19050</xdr:rowOff>
    </xdr:from>
    <xdr:to>
      <xdr:col>6</xdr:col>
      <xdr:colOff>381000</xdr:colOff>
      <xdr:row>52</xdr:row>
      <xdr:rowOff>38100</xdr:rowOff>
    </xdr:to>
    <xdr:sp macro="" textlink="">
      <xdr:nvSpPr>
        <xdr:cNvPr id="10241" name="oknWidget_submitted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1352550" y="25441275"/>
          <a:ext cx="9906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SUBMITTED BY: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  <xdr:oneCellAnchor>
    <xdr:from>
      <xdr:col>4</xdr:col>
      <xdr:colOff>57150</xdr:colOff>
      <xdr:row>1</xdr:row>
      <xdr:rowOff>9525</xdr:rowOff>
    </xdr:from>
    <xdr:ext cx="9620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1150" y="1238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4</xdr:col>
      <xdr:colOff>57150</xdr:colOff>
      <xdr:row>2</xdr:row>
      <xdr:rowOff>47625</xdr:rowOff>
    </xdr:from>
    <xdr:ext cx="9620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4286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6</xdr:col>
      <xdr:colOff>333375</xdr:colOff>
      <xdr:row>1</xdr:row>
      <xdr:rowOff>9525</xdr:rowOff>
    </xdr:from>
    <xdr:ext cx="9620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00325" y="1238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6</xdr:col>
      <xdr:colOff>333375</xdr:colOff>
      <xdr:row>2</xdr:row>
      <xdr:rowOff>47625</xdr:rowOff>
    </xdr:from>
    <xdr:ext cx="9620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00325" y="4286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7</xdr:col>
      <xdr:colOff>590550</xdr:colOff>
      <xdr:row>1</xdr:row>
      <xdr:rowOff>9525</xdr:rowOff>
    </xdr:from>
    <xdr:ext cx="9620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09975" y="1238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7</xdr:col>
      <xdr:colOff>590550</xdr:colOff>
      <xdr:row>2</xdr:row>
      <xdr:rowOff>47625</xdr:rowOff>
    </xdr:from>
    <xdr:ext cx="9620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09975" y="4286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9</xdr:col>
      <xdr:colOff>400050</xdr:colOff>
      <xdr:row>1</xdr:row>
      <xdr:rowOff>9525</xdr:rowOff>
    </xdr:from>
    <xdr:ext cx="9620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10125" y="1238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9</xdr:col>
      <xdr:colOff>400050</xdr:colOff>
      <xdr:row>2</xdr:row>
      <xdr:rowOff>47625</xdr:rowOff>
    </xdr:from>
    <xdr:ext cx="962025" cy="224998"/>
    <xdr:sp macro="_xll.ExecImeCommand" textlink="">
      <xdr:nvSpPr>
        <xdr:cNvPr id="9" name="oknCmdProdu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10125" y="4286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11</xdr:col>
      <xdr:colOff>28575</xdr:colOff>
      <xdr:row>1</xdr:row>
      <xdr:rowOff>9525</xdr:rowOff>
    </xdr:from>
    <xdr:ext cx="962025" cy="224998"/>
    <xdr:sp macro="_xll.ExecImeCommand" textlink="">
      <xdr:nvSpPr>
        <xdr:cNvPr id="10" name="oknCmdInvoic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19775" y="1238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11</xdr:col>
      <xdr:colOff>28575</xdr:colOff>
      <xdr:row>2</xdr:row>
      <xdr:rowOff>47625</xdr:rowOff>
    </xdr:from>
    <xdr:ext cx="962025" cy="224998"/>
    <xdr:sp macro="_xll.ExecImeCommand" textlink="">
      <xdr:nvSpPr>
        <xdr:cNvPr id="11" name="oknCmdRepo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819775" y="4286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13</xdr:col>
      <xdr:colOff>66675</xdr:colOff>
      <xdr:row>1</xdr:row>
      <xdr:rowOff>9525</xdr:rowOff>
    </xdr:from>
    <xdr:ext cx="962025" cy="224998"/>
    <xdr:sp macro="_xll.ExecImeCommand" textlink="">
      <xdr:nvSpPr>
        <xdr:cNvPr id="12" name="oknCmdSetting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19900" y="1238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13</xdr:col>
      <xdr:colOff>66675</xdr:colOff>
      <xdr:row>2</xdr:row>
      <xdr:rowOff>47625</xdr:rowOff>
    </xdr:from>
    <xdr:ext cx="962025" cy="224998"/>
    <xdr:sp macro="_xll.ExecImeCommand" textlink="">
      <xdr:nvSpPr>
        <xdr:cNvPr id="13" name="oknCmdHel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19900" y="4286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12</xdr:col>
      <xdr:colOff>9525</xdr:colOff>
      <xdr:row>7</xdr:row>
      <xdr:rowOff>114300</xdr:rowOff>
    </xdr:from>
    <xdr:ext cx="1562100" cy="224998"/>
    <xdr:sp macro="_xll.ExecImeCommand" textlink="">
      <xdr:nvSpPr>
        <xdr:cNvPr id="14" name="oknCmdSaveAsNewCustom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381750" y="1504950"/>
          <a:ext cx="15621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 Customer</a:t>
          </a:r>
        </a:p>
      </xdr:txBody>
    </xdr:sp>
    <xdr:clientData fPrintsWithSheet="0"/>
  </xdr:oneCellAnchor>
  <xdr:oneCellAnchor>
    <xdr:from>
      <xdr:col>12</xdr:col>
      <xdr:colOff>9525</xdr:colOff>
      <xdr:row>5</xdr:row>
      <xdr:rowOff>180975</xdr:rowOff>
    </xdr:from>
    <xdr:ext cx="1562100" cy="224998"/>
    <xdr:sp macro="_xll.ExecImeCommand" textlink="">
      <xdr:nvSpPr>
        <xdr:cNvPr id="15" name="oknCmdCustomerEdi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381750" y="1171575"/>
          <a:ext cx="15621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12</xdr:col>
      <xdr:colOff>19050</xdr:colOff>
      <xdr:row>4</xdr:row>
      <xdr:rowOff>85725</xdr:rowOff>
    </xdr:from>
    <xdr:ext cx="295275" cy="247650"/>
    <xdr:sp macro="_xll.ExecImeCommand" textlink="">
      <xdr:nvSpPr>
        <xdr:cNvPr id="16" name="oknCboWhoI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91275" y="876300"/>
          <a:ext cx="295275" cy="2476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0</xdr:col>
      <xdr:colOff>171450</xdr:colOff>
      <xdr:row>1</xdr:row>
      <xdr:rowOff>168489</xdr:rowOff>
    </xdr:from>
    <xdr:ext cx="1104900" cy="224998"/>
    <xdr:sp macro="_xll.ExecImeCommand" textlink="">
      <xdr:nvSpPr>
        <xdr:cNvPr id="17" name="oknCmdAb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1450" y="282789"/>
          <a:ext cx="11049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wrap="square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1</xdr:col>
      <xdr:colOff>381000</xdr:colOff>
      <xdr:row>10</xdr:row>
      <xdr:rowOff>219075</xdr:rowOff>
    </xdr:from>
    <xdr:ext cx="171450" cy="171450"/>
    <xdr:sp macro="_xll.ExecImeCommand" textlink="">
      <xdr:nvSpPr>
        <xdr:cNvPr id="18" name="oknCboPID_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90600" y="26193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11</xdr:row>
      <xdr:rowOff>219075</xdr:rowOff>
    </xdr:from>
    <xdr:ext cx="171450" cy="171450"/>
    <xdr:sp macro="_xll.ExecImeCommand" textlink="">
      <xdr:nvSpPr>
        <xdr:cNvPr id="19" name="oknCboPID_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90600" y="320040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12</xdr:row>
      <xdr:rowOff>219075</xdr:rowOff>
    </xdr:from>
    <xdr:ext cx="171450" cy="171450"/>
    <xdr:sp macro="_xll.ExecImeCommand" textlink="">
      <xdr:nvSpPr>
        <xdr:cNvPr id="20" name="oknCboPID_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90600" y="378142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13</xdr:row>
      <xdr:rowOff>219075</xdr:rowOff>
    </xdr:from>
    <xdr:ext cx="171450" cy="171450"/>
    <xdr:sp macro="_xll.ExecImeCommand" textlink="">
      <xdr:nvSpPr>
        <xdr:cNvPr id="21" name="oknCboPID_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90600" y="436245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14</xdr:row>
      <xdr:rowOff>219075</xdr:rowOff>
    </xdr:from>
    <xdr:ext cx="171450" cy="171450"/>
    <xdr:sp macro="_xll.ExecImeCommand" textlink="">
      <xdr:nvSpPr>
        <xdr:cNvPr id="22" name="oknCboPID_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90600" y="49434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15</xdr:row>
      <xdr:rowOff>219075</xdr:rowOff>
    </xdr:from>
    <xdr:ext cx="171450" cy="171450"/>
    <xdr:sp macro="_xll.ExecImeCommand" textlink="">
      <xdr:nvSpPr>
        <xdr:cNvPr id="23" name="oknCboPID_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90600" y="552450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16</xdr:row>
      <xdr:rowOff>219075</xdr:rowOff>
    </xdr:from>
    <xdr:ext cx="171450" cy="171450"/>
    <xdr:sp macro="_xll.ExecImeCommand" textlink="">
      <xdr:nvSpPr>
        <xdr:cNvPr id="24" name="oknCboPID_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90600" y="610552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17</xdr:row>
      <xdr:rowOff>219075</xdr:rowOff>
    </xdr:from>
    <xdr:ext cx="171450" cy="171450"/>
    <xdr:sp macro="_xll.ExecImeCommand" textlink="">
      <xdr:nvSpPr>
        <xdr:cNvPr id="25" name="oknCboPID_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90600" y="668655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18</xdr:row>
      <xdr:rowOff>219075</xdr:rowOff>
    </xdr:from>
    <xdr:ext cx="171450" cy="171450"/>
    <xdr:sp macro="_xll.ExecImeCommand" textlink="">
      <xdr:nvSpPr>
        <xdr:cNvPr id="26" name="oknCboPID_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90600" y="72675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19</xdr:row>
      <xdr:rowOff>219075</xdr:rowOff>
    </xdr:from>
    <xdr:ext cx="171450" cy="171450"/>
    <xdr:sp macro="_xll.ExecImeCommand" textlink="">
      <xdr:nvSpPr>
        <xdr:cNvPr id="27" name="oknCboPID_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90600" y="7877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20</xdr:row>
      <xdr:rowOff>219075</xdr:rowOff>
    </xdr:from>
    <xdr:ext cx="171450" cy="171450"/>
    <xdr:sp macro="_xll.ExecImeCommand" textlink="">
      <xdr:nvSpPr>
        <xdr:cNvPr id="28" name="oknCboPID_1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0600" y="84867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21</xdr:row>
      <xdr:rowOff>219075</xdr:rowOff>
    </xdr:from>
    <xdr:ext cx="171450" cy="171450"/>
    <xdr:sp macro="_xll.ExecImeCommand" textlink="">
      <xdr:nvSpPr>
        <xdr:cNvPr id="29" name="oknCboPID_1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90600" y="90963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22</xdr:row>
      <xdr:rowOff>219075</xdr:rowOff>
    </xdr:from>
    <xdr:ext cx="171450" cy="171450"/>
    <xdr:sp macro="_xll.ExecImeCommand" textlink="">
      <xdr:nvSpPr>
        <xdr:cNvPr id="30" name="oknCboPID_1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90600" y="97059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23</xdr:row>
      <xdr:rowOff>219075</xdr:rowOff>
    </xdr:from>
    <xdr:ext cx="171450" cy="171450"/>
    <xdr:sp macro="_xll.ExecImeCommand" textlink="">
      <xdr:nvSpPr>
        <xdr:cNvPr id="31" name="oknCboPID_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0600" y="103155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24</xdr:row>
      <xdr:rowOff>219075</xdr:rowOff>
    </xdr:from>
    <xdr:ext cx="171450" cy="171450"/>
    <xdr:sp macro="_xll.ExecImeCommand" textlink="">
      <xdr:nvSpPr>
        <xdr:cNvPr id="10308" name="oknCboPID_15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/>
      </xdr:nvSpPr>
      <xdr:spPr>
        <a:xfrm>
          <a:off x="990600" y="10925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25</xdr:row>
      <xdr:rowOff>219075</xdr:rowOff>
    </xdr:from>
    <xdr:ext cx="171450" cy="171450"/>
    <xdr:sp macro="_xll.ExecImeCommand" textlink="">
      <xdr:nvSpPr>
        <xdr:cNvPr id="10309" name="oknCboPID_16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/>
      </xdr:nvSpPr>
      <xdr:spPr>
        <a:xfrm>
          <a:off x="990600" y="115347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26</xdr:row>
      <xdr:rowOff>219075</xdr:rowOff>
    </xdr:from>
    <xdr:ext cx="171450" cy="171450"/>
    <xdr:sp macro="_xll.ExecImeCommand" textlink="">
      <xdr:nvSpPr>
        <xdr:cNvPr id="10310" name="oknCboPID_17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/>
      </xdr:nvSpPr>
      <xdr:spPr>
        <a:xfrm>
          <a:off x="990600" y="121443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27</xdr:row>
      <xdr:rowOff>219075</xdr:rowOff>
    </xdr:from>
    <xdr:ext cx="171450" cy="171450"/>
    <xdr:sp macro="_xll.ExecImeCommand" textlink="">
      <xdr:nvSpPr>
        <xdr:cNvPr id="10311" name="oknCboPID_18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/>
      </xdr:nvSpPr>
      <xdr:spPr>
        <a:xfrm>
          <a:off x="990600" y="127539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28</xdr:row>
      <xdr:rowOff>219075</xdr:rowOff>
    </xdr:from>
    <xdr:ext cx="171450" cy="171450"/>
    <xdr:sp macro="_xll.ExecImeCommand" textlink="">
      <xdr:nvSpPr>
        <xdr:cNvPr id="10312" name="oknCboPID_19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/>
      </xdr:nvSpPr>
      <xdr:spPr>
        <a:xfrm>
          <a:off x="990600" y="133635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29</xdr:row>
      <xdr:rowOff>219075</xdr:rowOff>
    </xdr:from>
    <xdr:ext cx="171450" cy="171450"/>
    <xdr:sp macro="_xll.ExecImeCommand" textlink="">
      <xdr:nvSpPr>
        <xdr:cNvPr id="10338" name="oknCboPID_20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/>
      </xdr:nvSpPr>
      <xdr:spPr>
        <a:xfrm>
          <a:off x="990600" y="13973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30</xdr:row>
      <xdr:rowOff>219075</xdr:rowOff>
    </xdr:from>
    <xdr:ext cx="171450" cy="171450"/>
    <xdr:sp macro="_xll.ExecImeCommand" textlink="">
      <xdr:nvSpPr>
        <xdr:cNvPr id="10339" name="oknCboPID_2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/>
      </xdr:nvSpPr>
      <xdr:spPr>
        <a:xfrm>
          <a:off x="990600" y="145827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31</xdr:row>
      <xdr:rowOff>219075</xdr:rowOff>
    </xdr:from>
    <xdr:ext cx="171450" cy="171450"/>
    <xdr:sp macro="_xll.ExecImeCommand" textlink="">
      <xdr:nvSpPr>
        <xdr:cNvPr id="10340" name="oknCboPID_2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/>
      </xdr:nvSpPr>
      <xdr:spPr>
        <a:xfrm>
          <a:off x="990600" y="151923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32</xdr:row>
      <xdr:rowOff>219075</xdr:rowOff>
    </xdr:from>
    <xdr:ext cx="171450" cy="171450"/>
    <xdr:sp macro="_xll.ExecImeCommand" textlink="">
      <xdr:nvSpPr>
        <xdr:cNvPr id="10341" name="oknCboPID_23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/>
      </xdr:nvSpPr>
      <xdr:spPr>
        <a:xfrm>
          <a:off x="990600" y="158019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33</xdr:row>
      <xdr:rowOff>219075</xdr:rowOff>
    </xdr:from>
    <xdr:ext cx="171450" cy="171450"/>
    <xdr:sp macro="_xll.ExecImeCommand" textlink="">
      <xdr:nvSpPr>
        <xdr:cNvPr id="10342" name="oknCboPID_24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/>
      </xdr:nvSpPr>
      <xdr:spPr>
        <a:xfrm>
          <a:off x="990600" y="164115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34</xdr:row>
      <xdr:rowOff>219075</xdr:rowOff>
    </xdr:from>
    <xdr:ext cx="171450" cy="171450"/>
    <xdr:sp macro="_xll.ExecImeCommand" textlink="">
      <xdr:nvSpPr>
        <xdr:cNvPr id="10343" name="oknCboPID_25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/>
      </xdr:nvSpPr>
      <xdr:spPr>
        <a:xfrm>
          <a:off x="990600" y="17021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35</xdr:row>
      <xdr:rowOff>219075</xdr:rowOff>
    </xdr:from>
    <xdr:ext cx="171450" cy="171450"/>
    <xdr:sp macro="_xll.ExecImeCommand" textlink="">
      <xdr:nvSpPr>
        <xdr:cNvPr id="10344" name="oknCboPID_26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/>
      </xdr:nvSpPr>
      <xdr:spPr>
        <a:xfrm>
          <a:off x="990600" y="176307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36</xdr:row>
      <xdr:rowOff>219075</xdr:rowOff>
    </xdr:from>
    <xdr:ext cx="171450" cy="171450"/>
    <xdr:sp macro="_xll.ExecImeCommand" textlink="">
      <xdr:nvSpPr>
        <xdr:cNvPr id="10345" name="oknCboPID_27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/>
      </xdr:nvSpPr>
      <xdr:spPr>
        <a:xfrm>
          <a:off x="990600" y="182403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37</xdr:row>
      <xdr:rowOff>219075</xdr:rowOff>
    </xdr:from>
    <xdr:ext cx="171450" cy="171450"/>
    <xdr:sp macro="_xll.ExecImeCommand" textlink="">
      <xdr:nvSpPr>
        <xdr:cNvPr id="10346" name="oknCboPID_28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/>
      </xdr:nvSpPr>
      <xdr:spPr>
        <a:xfrm>
          <a:off x="990600" y="188499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38</xdr:row>
      <xdr:rowOff>219075</xdr:rowOff>
    </xdr:from>
    <xdr:ext cx="171450" cy="171450"/>
    <xdr:sp macro="_xll.ExecImeCommand" textlink="">
      <xdr:nvSpPr>
        <xdr:cNvPr id="10347" name="oknCboPID_29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/>
      </xdr:nvSpPr>
      <xdr:spPr>
        <a:xfrm>
          <a:off x="990600" y="194595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39</xdr:row>
      <xdr:rowOff>219075</xdr:rowOff>
    </xdr:from>
    <xdr:ext cx="171450" cy="171450"/>
    <xdr:sp macro="_xll.ExecImeCommand" textlink="">
      <xdr:nvSpPr>
        <xdr:cNvPr id="10348" name="oknCboPID_30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/>
      </xdr:nvSpPr>
      <xdr:spPr>
        <a:xfrm>
          <a:off x="990600" y="20069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40</xdr:row>
      <xdr:rowOff>219075</xdr:rowOff>
    </xdr:from>
    <xdr:ext cx="171450" cy="171450"/>
    <xdr:sp macro="_xll.ExecImeCommand" textlink="">
      <xdr:nvSpPr>
        <xdr:cNvPr id="10349" name="oknCboPID_3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/>
      </xdr:nvSpPr>
      <xdr:spPr>
        <a:xfrm>
          <a:off x="990600" y="206787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41</xdr:row>
      <xdr:rowOff>219075</xdr:rowOff>
    </xdr:from>
    <xdr:ext cx="171450" cy="171450"/>
    <xdr:sp macro="_xll.ExecImeCommand" textlink="">
      <xdr:nvSpPr>
        <xdr:cNvPr id="10350" name="oknCboPID_32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/>
      </xdr:nvSpPr>
      <xdr:spPr>
        <a:xfrm>
          <a:off x="990600" y="212883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42</xdr:row>
      <xdr:rowOff>219075</xdr:rowOff>
    </xdr:from>
    <xdr:ext cx="171450" cy="171450"/>
    <xdr:sp macro="_xll.ExecImeCommand" textlink="">
      <xdr:nvSpPr>
        <xdr:cNvPr id="10351" name="oknCboPID_33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/>
      </xdr:nvSpPr>
      <xdr:spPr>
        <a:xfrm>
          <a:off x="990600" y="218979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43</xdr:row>
      <xdr:rowOff>219075</xdr:rowOff>
    </xdr:from>
    <xdr:ext cx="171450" cy="171450"/>
    <xdr:sp macro="_xll.ExecImeCommand" textlink="">
      <xdr:nvSpPr>
        <xdr:cNvPr id="10352" name="oknCboPID_34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/>
      </xdr:nvSpPr>
      <xdr:spPr>
        <a:xfrm>
          <a:off x="990600" y="225075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44</xdr:row>
      <xdr:rowOff>219075</xdr:rowOff>
    </xdr:from>
    <xdr:ext cx="171450" cy="171450"/>
    <xdr:sp macro="_xll.ExecImeCommand" textlink="">
      <xdr:nvSpPr>
        <xdr:cNvPr id="10353" name="oknCboPID_35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/>
      </xdr:nvSpPr>
      <xdr:spPr>
        <a:xfrm>
          <a:off x="990600" y="23117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45</xdr:row>
      <xdr:rowOff>219075</xdr:rowOff>
    </xdr:from>
    <xdr:ext cx="171450" cy="171450"/>
    <xdr:sp macro="_xll.ExecImeCommand" textlink="">
      <xdr:nvSpPr>
        <xdr:cNvPr id="10354" name="oknCboPID_3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/>
      </xdr:nvSpPr>
      <xdr:spPr>
        <a:xfrm>
          <a:off x="990600" y="237267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</xdr:col>
      <xdr:colOff>381000</xdr:colOff>
      <xdr:row>46</xdr:row>
      <xdr:rowOff>219075</xdr:rowOff>
    </xdr:from>
    <xdr:ext cx="171450" cy="171450"/>
    <xdr:sp macro="_xll.ExecImeCommand" textlink="">
      <xdr:nvSpPr>
        <xdr:cNvPr id="10355" name="oknCboPID_37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/>
      </xdr:nvSpPr>
      <xdr:spPr>
        <a:xfrm>
          <a:off x="990600" y="243363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twoCellAnchor editAs="oneCell">
    <xdr:from>
      <xdr:col>15</xdr:col>
      <xdr:colOff>361949</xdr:colOff>
      <xdr:row>4</xdr:row>
      <xdr:rowOff>19049</xdr:rowOff>
    </xdr:from>
    <xdr:to>
      <xdr:col>16</xdr:col>
      <xdr:colOff>742949</xdr:colOff>
      <xdr:row>8</xdr:row>
      <xdr:rowOff>161925</xdr:rowOff>
    </xdr:to>
    <xdr:pic>
      <xdr:nvPicPr>
        <xdr:cNvPr id="10357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49" y="809624"/>
          <a:ext cx="1038225" cy="942976"/>
        </a:xfrm>
        <a:prstGeom prst="rect">
          <a:avLst/>
        </a:prstGeom>
      </xdr:spPr>
    </xdr:pic>
    <xdr:clientData/>
  </xdr:twoCellAnchor>
  <xdr:twoCellAnchor editAs="oneCell">
    <xdr:from>
      <xdr:col>18</xdr:col>
      <xdr:colOff>73025</xdr:colOff>
      <xdr:row>19</xdr:row>
      <xdr:rowOff>47625</xdr:rowOff>
    </xdr:from>
    <xdr:to>
      <xdr:col>22</xdr:col>
      <xdr:colOff>557997</xdr:colOff>
      <xdr:row>21</xdr:row>
      <xdr:rowOff>568325</xdr:rowOff>
    </xdr:to>
    <xdr:pic>
      <xdr:nvPicPr>
        <xdr:cNvPr id="10305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02C491-ABC7-4A5C-AE47-CCD798AD02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4600" y="76962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22</xdr:col>
      <xdr:colOff>558000</xdr:colOff>
      <xdr:row>19</xdr:row>
      <xdr:rowOff>47625</xdr:rowOff>
    </xdr:from>
    <xdr:to>
      <xdr:col>26</xdr:col>
      <xdr:colOff>509572</xdr:colOff>
      <xdr:row>21</xdr:row>
      <xdr:rowOff>568325</xdr:rowOff>
    </xdr:to>
    <xdr:pic>
      <xdr:nvPicPr>
        <xdr:cNvPr id="10313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D85C72-C038-4054-9325-823B28E830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4575" y="76962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26</xdr:col>
      <xdr:colOff>509575</xdr:colOff>
      <xdr:row>19</xdr:row>
      <xdr:rowOff>47625</xdr:rowOff>
    </xdr:from>
    <xdr:to>
      <xdr:col>31</xdr:col>
      <xdr:colOff>318426</xdr:colOff>
      <xdr:row>21</xdr:row>
      <xdr:rowOff>568325</xdr:rowOff>
    </xdr:to>
    <xdr:pic>
      <xdr:nvPicPr>
        <xdr:cNvPr id="10316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D10264-FE87-499C-B20B-8660FF5238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4550" y="76962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17</xdr:col>
      <xdr:colOff>57150</xdr:colOff>
      <xdr:row>6</xdr:row>
      <xdr:rowOff>123825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3" name="oknWidget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  <a:endParaRPr lang="en-US"/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4" name="oknCmdReportExtrac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5" name="oknCmdReportColumn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6" name="oknCmdReportCreat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7" name="oknCmdReportPrin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8" name="oknCmdReportClear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3" name="oknWidget_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  <a:endParaRPr lang="en-US"/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4" name="oknCmdReportExtrac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5" name="oknCmdReportColumn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6" name="oknCmdReportCreat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7" name="oknCmdReportPrin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8" name="oknCmdReportClear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3" name="oknWidget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  <a:endParaRPr lang="en-US"/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4" name="oknCmdReportExtrac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5" name="oknCmdReportColumns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6" name="oknCmdReportCreate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7" name="oknCmdReportPrint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8" name="oknCmdReportClear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3" name="oknWidget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  <a:endParaRPr lang="en-US"/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4" name="oknCmdReportExtrac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5" name="oknCmdReportColumn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6" name="oknCmdReportCreate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7" name="oknCmdReportPrint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8" name="oknCmdReportClear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3" name="oknWidget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  <a:endParaRPr lang="en-US"/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4" name="oknCmdSalesRepReportExtract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5" name="oknCmdSalesRepReportColumns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6" name="oknCmdSalesRepReportCreat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7" name="oknCmdSalesRepReportPrint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8" name="oknCmdSalesRepReportClear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2" name="oknWidget_PaymentReport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3" name="oknWidget_PaymentRepor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  <a:endParaRPr lang="en-US"/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4" name="oknCmdReportExtract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5" name="oknCmdReportColumn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6" name="oknCmdReportCreate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7" name="oknCmdReportPrint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8" name="oknCmdReportClear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IS/to%20release/excel/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ales Report"/>
      <sheetName val="Customer Report"/>
      <sheetName val="Product Report"/>
      <sheetName val="Customer Statement"/>
      <sheetName val="Sales Rep. Report"/>
      <sheetName val="Payment Report"/>
      <sheetName val="Office-Kit.com.System"/>
    </sheetNames>
    <sheetDataSet>
      <sheetData sheetId="0">
        <row r="3">
          <cell r="H3" t="str">
            <v>Your Company Name</v>
          </cell>
        </row>
        <row r="4">
          <cell r="H4" t="str">
            <v>Street Address</v>
          </cell>
        </row>
        <row r="5">
          <cell r="H5" t="str">
            <v>City, ST  ZIP Code</v>
          </cell>
        </row>
        <row r="6">
          <cell r="H6" t="str">
            <v>Phone Number,Web Address, etc.</v>
          </cell>
        </row>
        <row r="21">
          <cell r="K21">
            <v>0</v>
          </cell>
          <cell r="M21">
            <v>0</v>
          </cell>
        </row>
        <row r="22">
          <cell r="K22">
            <v>0</v>
          </cell>
          <cell r="M22">
            <v>0</v>
          </cell>
        </row>
        <row r="23">
          <cell r="K23">
            <v>0</v>
          </cell>
          <cell r="M23">
            <v>0</v>
          </cell>
        </row>
        <row r="24">
          <cell r="K24">
            <v>0</v>
          </cell>
          <cell r="M24">
            <v>0</v>
          </cell>
        </row>
        <row r="25">
          <cell r="K25">
            <v>0</v>
          </cell>
          <cell r="M25">
            <v>0</v>
          </cell>
        </row>
        <row r="26">
          <cell r="K26">
            <v>0</v>
          </cell>
          <cell r="M26">
            <v>0</v>
          </cell>
        </row>
        <row r="27">
          <cell r="K27">
            <v>0</v>
          </cell>
          <cell r="M27">
            <v>0</v>
          </cell>
        </row>
        <row r="28">
          <cell r="K28">
            <v>0</v>
          </cell>
          <cell r="M28">
            <v>0</v>
          </cell>
        </row>
        <row r="29">
          <cell r="K29">
            <v>0</v>
          </cell>
          <cell r="M29">
            <v>0</v>
          </cell>
        </row>
        <row r="30">
          <cell r="K30">
            <v>0</v>
          </cell>
          <cell r="M30">
            <v>0</v>
          </cell>
        </row>
        <row r="31">
          <cell r="K31">
            <v>0</v>
          </cell>
          <cell r="M31">
            <v>0</v>
          </cell>
        </row>
        <row r="32">
          <cell r="K32">
            <v>0</v>
          </cell>
          <cell r="M32">
            <v>0</v>
          </cell>
        </row>
        <row r="33">
          <cell r="D33">
            <v>0</v>
          </cell>
        </row>
        <row r="34">
          <cell r="L34" t="str">
            <v>PST</v>
          </cell>
          <cell r="M34">
            <v>0.08</v>
          </cell>
          <cell r="N34">
            <v>0</v>
          </cell>
        </row>
        <row r="35">
          <cell r="L35" t="str">
            <v>GST</v>
          </cell>
          <cell r="M35">
            <v>0.06</v>
          </cell>
          <cell r="N35">
            <v>0</v>
          </cell>
        </row>
        <row r="36">
          <cell r="N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consultant-invoice-with-travel-and-hourly-expenses.html" TargetMode="External"/><Relationship Id="rId3" Type="http://schemas.openxmlformats.org/officeDocument/2006/relationships/hyperlink" Target="http://www.invoicingtemplate.com/consultant-invoice-with-travel-and-hourly-expenses.html" TargetMode="External"/><Relationship Id="rId7" Type="http://schemas.openxmlformats.org/officeDocument/2006/relationships/hyperlink" Target="http://www.invoicingtemplate.com/consultant-invoice-with-travel-and-hourly-expenses.html" TargetMode="External"/><Relationship Id="rId2" Type="http://schemas.openxmlformats.org/officeDocument/2006/relationships/hyperlink" Target="http://www.invoicingtemplate.com/consultant-invoice-with-travel-and-hourly-expenses.html" TargetMode="External"/><Relationship Id="rId1" Type="http://schemas.openxmlformats.org/officeDocument/2006/relationships/hyperlink" Target="http://www.invoicingtemplate.com/" TargetMode="External"/><Relationship Id="rId6" Type="http://schemas.openxmlformats.org/officeDocument/2006/relationships/hyperlink" Target="http://www.invoicingtemplate.com/consultant-invoice-with-travel-and-hourly-expenses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nvoicingtemplate.com/consultant-invoice-with-travel-and-hourly-expenses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voicingtemplate.com/consultant-invoice-with-travel-and-hourly-expenses.html" TargetMode="External"/><Relationship Id="rId9" Type="http://schemas.openxmlformats.org/officeDocument/2006/relationships/hyperlink" Target="http://www.invoicingtemplate.com/consultant-invoice-with-travel-and-hourly-expens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consultant-invoice-with-travel-and-hourly-expenses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KT975"/>
  <sheetViews>
    <sheetView showGridLines="0" showRowColHeaders="0" showZeros="0" tabSelected="1" zoomScaleNormal="100" workbookViewId="0">
      <selection activeCell="G5" sqref="G5:L5"/>
    </sheetView>
  </sheetViews>
  <sheetFormatPr defaultRowHeight="12.75"/>
  <cols>
    <col min="1" max="1" width="11.7109375" style="169" customWidth="1"/>
    <col min="2" max="2" width="11.140625" style="169" customWidth="1"/>
    <col min="3" max="4" width="0" style="31" hidden="1" customWidth="1"/>
    <col min="5" max="5" width="1.28515625" style="31" customWidth="1"/>
    <col min="6" max="6" width="9.85546875" style="26" customWidth="1"/>
    <col min="7" max="7" width="11.28515625" style="20" customWidth="1"/>
    <col min="8" max="8" width="9.140625" style="15"/>
    <col min="9" max="9" width="9.85546875" style="16" customWidth="1"/>
    <col min="10" max="10" width="12.140625" style="16" customWidth="1"/>
    <col min="11" max="11" width="8.5703125" style="16" customWidth="1"/>
    <col min="12" max="12" width="8.7109375" style="17" customWidth="1"/>
    <col min="13" max="13" width="5.7109375" style="18" customWidth="1"/>
    <col min="14" max="14" width="5.85546875" style="18" customWidth="1"/>
    <col min="15" max="15" width="9.42578125" style="18" customWidth="1"/>
    <col min="16" max="16" width="9.85546875" style="18" customWidth="1"/>
    <col min="17" max="17" width="53.7109375" style="24" customWidth="1"/>
    <col min="18" max="18" width="10.7109375" style="18" customWidth="1"/>
    <col min="19" max="19" width="1.140625" style="5" customWidth="1"/>
    <col min="20" max="22" width="9.140625" style="5"/>
    <col min="23" max="16384" width="9.140625" style="19"/>
  </cols>
  <sheetData>
    <row r="1" spans="1:982" s="134" customFormat="1" ht="9" customHeight="1">
      <c r="A1" s="169"/>
      <c r="B1" s="169"/>
      <c r="C1" s="125"/>
      <c r="D1" s="125"/>
      <c r="E1" s="125"/>
      <c r="F1" s="126"/>
      <c r="G1" s="126"/>
      <c r="H1" s="127"/>
      <c r="I1" s="128"/>
      <c r="J1" s="128"/>
      <c r="K1" s="128"/>
      <c r="L1" s="129"/>
      <c r="M1" s="130"/>
      <c r="N1" s="130"/>
      <c r="O1" s="130"/>
      <c r="P1" s="130"/>
      <c r="Q1" s="131"/>
      <c r="R1" s="130"/>
      <c r="S1" s="132"/>
      <c r="T1" s="132"/>
      <c r="U1" s="132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JP1" s="267" t="s">
        <v>139</v>
      </c>
      <c r="AKK1" s="267" t="s">
        <v>136</v>
      </c>
      <c r="AKL1" s="267" t="s">
        <v>139</v>
      </c>
      <c r="AKT1" s="267" t="s">
        <v>141</v>
      </c>
    </row>
    <row r="2" spans="1:982" s="168" customFormat="1" ht="21" customHeight="1">
      <c r="A2" s="170"/>
      <c r="B2" s="170"/>
      <c r="C2" s="160"/>
      <c r="D2" s="160"/>
      <c r="E2" s="160"/>
      <c r="F2" s="161"/>
      <c r="G2" s="161"/>
      <c r="H2" s="162"/>
      <c r="I2" s="163"/>
      <c r="J2" s="163"/>
      <c r="K2" s="163"/>
      <c r="L2" s="164"/>
      <c r="M2" s="165"/>
      <c r="N2" s="165"/>
      <c r="O2" s="165"/>
      <c r="P2" s="165"/>
      <c r="Q2" s="284" t="str">
        <f>HYPERLINK(CONCATENATE(oknPdfFolder,oknInvoiceID,".PDF"),"open PDF file")</f>
        <v>open PDF file</v>
      </c>
      <c r="R2" s="165"/>
      <c r="S2" s="166"/>
      <c r="T2" s="278" t="s">
        <v>33</v>
      </c>
      <c r="U2" s="27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</row>
    <row r="3" spans="1:982" s="168" customFormat="1" ht="26.25" customHeight="1">
      <c r="A3" s="171"/>
      <c r="B3" s="170"/>
      <c r="C3" s="160"/>
      <c r="D3" s="160"/>
      <c r="E3" s="160"/>
      <c r="F3" s="161"/>
      <c r="G3" s="161"/>
      <c r="H3" s="162"/>
      <c r="I3" s="163"/>
      <c r="J3" s="163"/>
      <c r="K3" s="163"/>
      <c r="L3" s="164"/>
      <c r="M3" s="165"/>
      <c r="N3" s="165"/>
      <c r="O3" s="165"/>
      <c r="P3" s="165"/>
      <c r="Q3" s="285"/>
      <c r="R3" s="165"/>
      <c r="S3" s="166"/>
      <c r="T3" s="279" t="s">
        <v>111</v>
      </c>
      <c r="U3" s="279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982" s="134" customFormat="1" ht="6" customHeight="1">
      <c r="A4" s="172"/>
      <c r="B4" s="169"/>
      <c r="C4" s="125"/>
      <c r="D4" s="125"/>
      <c r="E4" s="125"/>
      <c r="F4" s="126"/>
      <c r="G4" s="126"/>
      <c r="H4" s="127"/>
      <c r="I4" s="128"/>
      <c r="J4" s="128"/>
      <c r="K4" s="128"/>
      <c r="L4" s="129"/>
      <c r="M4" s="130"/>
      <c r="N4" s="130"/>
      <c r="O4" s="130"/>
      <c r="P4" s="130"/>
      <c r="Q4" s="125"/>
      <c r="R4" s="130"/>
      <c r="S4" s="132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</row>
    <row r="5" spans="1:982" s="37" customFormat="1" ht="15.95" customHeight="1">
      <c r="A5" s="183" t="s">
        <v>39</v>
      </c>
      <c r="B5" s="173" t="s">
        <v>113</v>
      </c>
      <c r="C5" s="65">
        <v>0</v>
      </c>
      <c r="D5" s="34"/>
      <c r="E5" s="34"/>
      <c r="F5" s="38" t="s">
        <v>26</v>
      </c>
      <c r="G5" s="293"/>
      <c r="H5" s="293"/>
      <c r="I5" s="293"/>
      <c r="J5" s="293"/>
      <c r="K5" s="293"/>
      <c r="L5" s="293"/>
      <c r="M5" s="118"/>
      <c r="N5" s="34"/>
      <c r="O5" s="34"/>
      <c r="P5" s="34"/>
      <c r="Q5" s="283" t="s">
        <v>114</v>
      </c>
      <c r="R5" s="283"/>
      <c r="S5" s="36"/>
      <c r="T5" s="78" t="s">
        <v>43</v>
      </c>
      <c r="U5" s="77"/>
      <c r="V5" s="77"/>
      <c r="W5" s="79"/>
      <c r="X5" s="79"/>
    </row>
    <row r="6" spans="1:982" s="37" customFormat="1" ht="15.95" customHeight="1">
      <c r="A6" s="183" t="s">
        <v>44</v>
      </c>
      <c r="B6" s="173"/>
      <c r="C6" s="65">
        <v>0</v>
      </c>
      <c r="D6" s="34"/>
      <c r="E6" s="34"/>
      <c r="F6" s="122"/>
      <c r="G6" s="293"/>
      <c r="H6" s="293"/>
      <c r="I6" s="293"/>
      <c r="J6" s="293"/>
      <c r="K6" s="293"/>
      <c r="L6" s="293"/>
      <c r="M6" s="118"/>
      <c r="N6" s="34"/>
      <c r="O6" s="34"/>
      <c r="P6" s="34"/>
      <c r="Q6" s="283" t="s">
        <v>115</v>
      </c>
      <c r="R6" s="283"/>
      <c r="S6" s="36"/>
      <c r="T6" s="280" t="s">
        <v>46</v>
      </c>
      <c r="U6" s="280"/>
      <c r="V6" s="280"/>
      <c r="W6" s="280"/>
      <c r="X6" s="281"/>
    </row>
    <row r="7" spans="1:982" s="37" customFormat="1" ht="15.95" customHeight="1">
      <c r="A7" s="183" t="s">
        <v>40</v>
      </c>
      <c r="B7" s="173"/>
      <c r="C7" s="65">
        <v>0</v>
      </c>
      <c r="D7" s="34"/>
      <c r="E7" s="34"/>
      <c r="F7" s="122"/>
      <c r="G7" s="293"/>
      <c r="H7" s="293"/>
      <c r="I7" s="293"/>
      <c r="J7" s="293"/>
      <c r="K7" s="293"/>
      <c r="L7" s="293"/>
      <c r="M7" s="118"/>
      <c r="N7" s="118"/>
      <c r="O7" s="118"/>
      <c r="P7" s="35"/>
      <c r="Q7" s="283" t="s">
        <v>116</v>
      </c>
      <c r="R7" s="283"/>
      <c r="S7" s="36"/>
      <c r="T7"/>
      <c r="U7"/>
      <c r="V7"/>
      <c r="W7"/>
      <c r="X7"/>
      <c r="Y7" s="47"/>
      <c r="AB7" s="48" t="s">
        <v>34</v>
      </c>
      <c r="AC7" s="45"/>
      <c r="AD7" s="45"/>
      <c r="AE7" s="45"/>
    </row>
    <row r="8" spans="1:982" s="37" customFormat="1" ht="15.95" customHeight="1" thickBot="1">
      <c r="A8" s="172"/>
      <c r="B8" s="174"/>
      <c r="C8" s="65"/>
      <c r="D8" s="34"/>
      <c r="E8" s="34"/>
      <c r="F8" s="122"/>
      <c r="G8" s="123"/>
      <c r="H8" s="123"/>
      <c r="I8" s="123"/>
      <c r="J8" s="123"/>
      <c r="K8" s="123"/>
      <c r="L8" s="123"/>
      <c r="M8" s="118"/>
      <c r="N8" s="118"/>
      <c r="O8" s="118"/>
      <c r="P8" s="35"/>
      <c r="Q8" s="283" t="s">
        <v>117</v>
      </c>
      <c r="R8" s="283"/>
      <c r="S8" s="36"/>
      <c r="T8"/>
      <c r="U8"/>
      <c r="V8"/>
      <c r="W8"/>
      <c r="X8"/>
      <c r="Y8" s="34"/>
      <c r="Z8" s="34"/>
      <c r="AA8" s="34"/>
      <c r="AB8" s="48"/>
      <c r="AC8" s="45"/>
      <c r="AD8" s="45"/>
      <c r="AE8" s="45"/>
    </row>
    <row r="9" spans="1:982" s="37" customFormat="1" ht="18" customHeight="1" thickBot="1">
      <c r="A9" s="172"/>
      <c r="B9" s="174"/>
      <c r="C9" s="65"/>
      <c r="D9" s="34"/>
      <c r="E9" s="34"/>
      <c r="F9" s="294" t="s">
        <v>57</v>
      </c>
      <c r="G9" s="295"/>
      <c r="H9" s="296"/>
      <c r="I9" s="297"/>
      <c r="J9" s="298"/>
      <c r="K9" s="299"/>
      <c r="L9" s="120"/>
      <c r="M9" s="119"/>
      <c r="N9" s="119"/>
      <c r="O9" s="119"/>
      <c r="P9" s="121"/>
      <c r="Q9" s="124"/>
      <c r="R9" s="124"/>
      <c r="S9" s="36"/>
      <c r="T9"/>
      <c r="U9"/>
      <c r="V9"/>
      <c r="W9"/>
      <c r="X9"/>
      <c r="Y9" s="34"/>
      <c r="Z9" s="34"/>
      <c r="AA9" s="34"/>
      <c r="AB9" s="48"/>
      <c r="AC9" s="45"/>
      <c r="AD9" s="45"/>
      <c r="AE9" s="45"/>
    </row>
    <row r="10" spans="1:982" s="9" customFormat="1" ht="45" customHeight="1" thickBot="1">
      <c r="A10" s="181" t="s">
        <v>45</v>
      </c>
      <c r="B10" s="182" t="s">
        <v>47</v>
      </c>
      <c r="C10" s="27" t="s">
        <v>27</v>
      </c>
      <c r="D10" s="27" t="s">
        <v>28</v>
      </c>
      <c r="E10" s="27"/>
      <c r="F10" s="70" t="s">
        <v>20</v>
      </c>
      <c r="G10" s="86" t="s">
        <v>48</v>
      </c>
      <c r="H10" s="80" t="s">
        <v>49</v>
      </c>
      <c r="I10" s="6" t="s">
        <v>50</v>
      </c>
      <c r="J10" s="6" t="s">
        <v>21</v>
      </c>
      <c r="K10" s="6" t="s">
        <v>56</v>
      </c>
      <c r="L10" s="7" t="str">
        <f>CONCATENATE("MILEAGE EXPENSE (@ ",IF(oknChargePerMile=0,0.585,oknChargePerMile)*100,"¢ p/mile)")</f>
        <v>MILEAGE EXPENSE (@ 58.5¢ p/mile)</v>
      </c>
      <c r="M10" s="291" t="s">
        <v>51</v>
      </c>
      <c r="N10" s="292"/>
      <c r="O10" s="6" t="s">
        <v>52</v>
      </c>
      <c r="P10" s="6" t="s">
        <v>53</v>
      </c>
      <c r="Q10" s="69" t="s">
        <v>22</v>
      </c>
      <c r="R10" s="8" t="s">
        <v>23</v>
      </c>
      <c r="S10" s="5"/>
      <c r="T10" s="282" t="s">
        <v>55</v>
      </c>
      <c r="U10" s="282"/>
      <c r="V10" s="282"/>
      <c r="W10"/>
      <c r="X10"/>
      <c r="Y10"/>
      <c r="Z10"/>
      <c r="AA10"/>
      <c r="AB10" s="27" t="s">
        <v>29</v>
      </c>
      <c r="AC10" s="27" t="s">
        <v>30</v>
      </c>
      <c r="AD10" s="27" t="s">
        <v>31</v>
      </c>
      <c r="AE10" s="27" t="s">
        <v>32</v>
      </c>
    </row>
    <row r="11" spans="1:982" s="11" customFormat="1" ht="45.95" customHeight="1">
      <c r="A11" s="175"/>
      <c r="B11" s="176">
        <v>1</v>
      </c>
      <c r="C11" s="59">
        <v>0</v>
      </c>
      <c r="D11" s="59">
        <v>0</v>
      </c>
      <c r="E11" s="28"/>
      <c r="F11" s="81"/>
      <c r="G11" s="112"/>
      <c r="H11" s="97">
        <v>0</v>
      </c>
      <c r="I11" s="87">
        <v>0</v>
      </c>
      <c r="J11" s="87">
        <v>0</v>
      </c>
      <c r="K11" s="103">
        <v>0</v>
      </c>
      <c r="L11" s="106">
        <f t="shared" ref="L11:L47" si="0">ROUND(K11*IF(oknChargePerMile=0,0.585,oknChargePerMile),2)</f>
        <v>0</v>
      </c>
      <c r="M11" s="90">
        <v>4</v>
      </c>
      <c r="N11" s="66" t="s">
        <v>125</v>
      </c>
      <c r="O11" s="87">
        <v>85</v>
      </c>
      <c r="P11" s="94">
        <f>M11*O11</f>
        <v>340</v>
      </c>
      <c r="Q11" s="107"/>
      <c r="R11" s="94">
        <f>H11+I11+J11+L11+P11</f>
        <v>340</v>
      </c>
      <c r="S11" s="10"/>
      <c r="T11" s="286">
        <v>0</v>
      </c>
      <c r="U11" s="286"/>
      <c r="V11" s="286"/>
      <c r="W11"/>
      <c r="X11"/>
      <c r="Y11"/>
      <c r="Z11"/>
      <c r="AA11"/>
      <c r="AB11" s="271">
        <f>IF(oknServiceDayHour_1="HOUR",oknServiceTime_1,0)</f>
        <v>4</v>
      </c>
      <c r="AC11" s="271">
        <f>IF(oknServiceDayHour_1="HOUR",oknServiceRate_1,0)</f>
        <v>85</v>
      </c>
      <c r="AD11" s="271">
        <f>IF(oknServiceDayHour_1="DAY",oknServiceTime_1,0)</f>
        <v>0</v>
      </c>
      <c r="AE11" s="272">
        <f>IF(oknServiceDayHour_1="DAY",oknServiceRate_1,0)</f>
        <v>0</v>
      </c>
    </row>
    <row r="12" spans="1:982" s="11" customFormat="1" ht="45.95" customHeight="1">
      <c r="A12" s="175"/>
      <c r="B12" s="176">
        <v>2</v>
      </c>
      <c r="C12" s="59">
        <v>0</v>
      </c>
      <c r="D12" s="59">
        <v>0</v>
      </c>
      <c r="E12" s="28"/>
      <c r="F12" s="136"/>
      <c r="G12" s="137"/>
      <c r="H12" s="138">
        <v>0</v>
      </c>
      <c r="I12" s="139">
        <v>0</v>
      </c>
      <c r="J12" s="139">
        <v>0</v>
      </c>
      <c r="K12" s="141">
        <v>0</v>
      </c>
      <c r="L12" s="140">
        <f t="shared" si="0"/>
        <v>0</v>
      </c>
      <c r="M12" s="142">
        <v>3</v>
      </c>
      <c r="N12" s="143" t="s">
        <v>125</v>
      </c>
      <c r="O12" s="139">
        <v>85</v>
      </c>
      <c r="P12" s="144">
        <f t="shared" ref="P12:P47" si="1">M12*O12</f>
        <v>255</v>
      </c>
      <c r="Q12" s="145"/>
      <c r="R12" s="144">
        <f t="shared" ref="R12:R47" si="2">H12+I12+J12+L12+P12</f>
        <v>255</v>
      </c>
      <c r="S12" s="10"/>
      <c r="T12" s="300" t="s">
        <v>118</v>
      </c>
      <c r="U12" s="300"/>
      <c r="V12" s="300"/>
      <c r="W12" s="300"/>
      <c r="X12" s="300"/>
      <c r="Y12"/>
      <c r="Z12"/>
      <c r="AA12"/>
      <c r="AB12" s="271">
        <f>IF(oknServiceDayHour_2="HOUR",oknServiceTime_2,0)</f>
        <v>3</v>
      </c>
      <c r="AC12" s="271">
        <f>IF(oknServiceDayHour_2="HOUR",oknServiceRate_2,0)</f>
        <v>85</v>
      </c>
      <c r="AD12" s="271">
        <f>IF(oknServiceDayHour_2="DAY",oknServiceTime_2,0)</f>
        <v>0</v>
      </c>
      <c r="AE12" s="272">
        <f>IF(oknServiceDayHour_2="DAY",oknServiceRate_2,0)</f>
        <v>0</v>
      </c>
    </row>
    <row r="13" spans="1:982" s="11" customFormat="1" ht="45.95" customHeight="1">
      <c r="A13" s="175"/>
      <c r="B13" s="176">
        <v>3</v>
      </c>
      <c r="C13" s="59">
        <v>0</v>
      </c>
      <c r="D13" s="59">
        <v>0</v>
      </c>
      <c r="E13" s="28"/>
      <c r="F13" s="81"/>
      <c r="G13" s="112"/>
      <c r="H13" s="97">
        <v>0</v>
      </c>
      <c r="I13" s="87">
        <v>0</v>
      </c>
      <c r="J13" s="87">
        <v>0</v>
      </c>
      <c r="K13" s="103">
        <v>0</v>
      </c>
      <c r="L13" s="106">
        <f t="shared" si="0"/>
        <v>0</v>
      </c>
      <c r="M13" s="90">
        <v>2</v>
      </c>
      <c r="N13" s="66" t="s">
        <v>125</v>
      </c>
      <c r="O13" s="87">
        <v>85</v>
      </c>
      <c r="P13" s="94">
        <f t="shared" si="1"/>
        <v>170</v>
      </c>
      <c r="Q13" s="107"/>
      <c r="R13" s="94">
        <f t="shared" si="2"/>
        <v>170</v>
      </c>
      <c r="S13" s="10"/>
      <c r="T13" s="300"/>
      <c r="U13" s="300"/>
      <c r="V13" s="300"/>
      <c r="W13" s="300"/>
      <c r="X13" s="300"/>
      <c r="Y13"/>
      <c r="Z13"/>
      <c r="AA13"/>
      <c r="AB13" s="271">
        <f>IF(oknServiceDayHour_3="HOUR",oknServiceTime_3,0)</f>
        <v>2</v>
      </c>
      <c r="AC13" s="271">
        <f>IF(oknServiceDayHour_3="HOUR",oknServiceRate_3,0)</f>
        <v>85</v>
      </c>
      <c r="AD13" s="271">
        <f>IF(oknServiceDayHour_3="DAY",oknServiceTime_3,0)</f>
        <v>0</v>
      </c>
      <c r="AE13" s="272">
        <f>IF(oknServiceDayHour_3="DAY",oknServiceRate_3,0)</f>
        <v>0</v>
      </c>
    </row>
    <row r="14" spans="1:982" s="11" customFormat="1" ht="45.95" customHeight="1">
      <c r="A14" s="175"/>
      <c r="B14" s="176">
        <v>4</v>
      </c>
      <c r="C14" s="59">
        <v>0</v>
      </c>
      <c r="D14" s="59">
        <v>0</v>
      </c>
      <c r="E14" s="28"/>
      <c r="F14" s="136"/>
      <c r="G14" s="137"/>
      <c r="H14" s="138">
        <v>0</v>
      </c>
      <c r="I14" s="139">
        <v>0</v>
      </c>
      <c r="J14" s="139">
        <v>0</v>
      </c>
      <c r="K14" s="141">
        <v>0</v>
      </c>
      <c r="L14" s="140">
        <f t="shared" si="0"/>
        <v>0</v>
      </c>
      <c r="M14" s="142">
        <v>4</v>
      </c>
      <c r="N14" s="143" t="s">
        <v>125</v>
      </c>
      <c r="O14" s="139">
        <v>85</v>
      </c>
      <c r="P14" s="144">
        <f t="shared" si="1"/>
        <v>340</v>
      </c>
      <c r="Q14" s="145"/>
      <c r="R14" s="144">
        <f t="shared" si="2"/>
        <v>340</v>
      </c>
      <c r="S14" s="10"/>
      <c r="T14" s="252">
        <v>1</v>
      </c>
      <c r="U14" s="301" t="s">
        <v>119</v>
      </c>
      <c r="V14" s="301"/>
      <c r="W14" s="301"/>
      <c r="X14" s="301"/>
      <c r="Y14"/>
      <c r="Z14"/>
      <c r="AA14"/>
      <c r="AB14" s="271">
        <f>IF(oknServiceDayHour_4="HOUR",oknServiceTime_4,0)</f>
        <v>4</v>
      </c>
      <c r="AC14" s="271">
        <f>IF(oknServiceDayHour_4="HOUR",oknServiceRate_4,0)</f>
        <v>85</v>
      </c>
      <c r="AD14" s="271">
        <f>IF(oknServiceDayHour_4="DAY",oknServiceTime_4,0)</f>
        <v>0</v>
      </c>
      <c r="AE14" s="272">
        <f>IF(oknServiceDayHour_4="DAY",oknServiceRate_4,0)</f>
        <v>0</v>
      </c>
    </row>
    <row r="15" spans="1:982" s="11" customFormat="1" ht="45.95" customHeight="1">
      <c r="A15" s="175"/>
      <c r="B15" s="176">
        <v>5</v>
      </c>
      <c r="C15" s="59">
        <v>0</v>
      </c>
      <c r="D15" s="59">
        <v>0</v>
      </c>
      <c r="E15" s="28"/>
      <c r="F15" s="81"/>
      <c r="G15" s="112"/>
      <c r="H15" s="97">
        <v>0</v>
      </c>
      <c r="I15" s="87">
        <v>0</v>
      </c>
      <c r="J15" s="87">
        <v>0</v>
      </c>
      <c r="K15" s="103">
        <v>0</v>
      </c>
      <c r="L15" s="106">
        <f t="shared" si="0"/>
        <v>0</v>
      </c>
      <c r="M15" s="90">
        <v>4</v>
      </c>
      <c r="N15" s="66" t="s">
        <v>125</v>
      </c>
      <c r="O15" s="87">
        <v>85</v>
      </c>
      <c r="P15" s="94">
        <f t="shared" si="1"/>
        <v>340</v>
      </c>
      <c r="Q15" s="107"/>
      <c r="R15" s="94">
        <f t="shared" si="2"/>
        <v>340</v>
      </c>
      <c r="S15" s="10"/>
      <c r="T15" s="252">
        <v>2</v>
      </c>
      <c r="U15" s="302" t="s">
        <v>120</v>
      </c>
      <c r="V15" s="302"/>
      <c r="W15" s="302"/>
      <c r="X15" s="302"/>
      <c r="Y15"/>
      <c r="Z15"/>
      <c r="AA15"/>
      <c r="AB15" s="271">
        <f>IF(oknServiceDayHour_5="HOUR",oknServiceTime_5,0)</f>
        <v>4</v>
      </c>
      <c r="AC15" s="271">
        <f>IF(oknServiceDayHour_5="HOUR",oknServiceRate_5,0)</f>
        <v>85</v>
      </c>
      <c r="AD15" s="271">
        <f>IF(oknServiceDayHour_5="DAY",oknServiceTime_5,0)</f>
        <v>0</v>
      </c>
      <c r="AE15" s="272">
        <f>IF(oknServiceDayHour_5="DAY",oknServiceRate_5,0)</f>
        <v>0</v>
      </c>
    </row>
    <row r="16" spans="1:982" s="12" customFormat="1" ht="45.95" customHeight="1">
      <c r="A16" s="177"/>
      <c r="B16" s="176">
        <v>6</v>
      </c>
      <c r="C16" s="60">
        <v>0</v>
      </c>
      <c r="D16" s="60">
        <v>0</v>
      </c>
      <c r="E16" s="29"/>
      <c r="F16" s="136"/>
      <c r="G16" s="137"/>
      <c r="H16" s="146">
        <v>0</v>
      </c>
      <c r="I16" s="139">
        <v>0</v>
      </c>
      <c r="J16" s="139">
        <v>0</v>
      </c>
      <c r="K16" s="141">
        <v>0</v>
      </c>
      <c r="L16" s="140">
        <f t="shared" si="0"/>
        <v>0</v>
      </c>
      <c r="M16" s="142">
        <v>2</v>
      </c>
      <c r="N16" s="143" t="s">
        <v>125</v>
      </c>
      <c r="O16" s="139">
        <v>85</v>
      </c>
      <c r="P16" s="144">
        <f t="shared" si="1"/>
        <v>170</v>
      </c>
      <c r="Q16" s="147"/>
      <c r="R16" s="144">
        <f t="shared" si="2"/>
        <v>170</v>
      </c>
      <c r="S16" s="10"/>
      <c r="T16" s="252">
        <v>3</v>
      </c>
      <c r="U16" s="302" t="s">
        <v>121</v>
      </c>
      <c r="V16" s="302"/>
      <c r="W16" s="302"/>
      <c r="X16" s="302"/>
      <c r="Y16"/>
      <c r="Z16"/>
      <c r="AA16"/>
      <c r="AB16" s="271">
        <f>IF(oknServiceDayHour_6="HOUR",oknServiceTime_6,0)</f>
        <v>2</v>
      </c>
      <c r="AC16" s="273">
        <f>IF(oknServiceDayHour_6="HOUR",oknServiceRate_6,0)</f>
        <v>85</v>
      </c>
      <c r="AD16" s="273">
        <f>IF(oknServiceDayHour_6="DAY",oknServiceTime_6,0)</f>
        <v>0</v>
      </c>
      <c r="AE16" s="274">
        <f>IF(oknServiceDayHour_6="DAY",oknServiceRate_6,0)</f>
        <v>0</v>
      </c>
    </row>
    <row r="17" spans="1:31" s="14" customFormat="1" ht="45.95" customHeight="1">
      <c r="A17" s="178"/>
      <c r="B17" s="176">
        <v>7</v>
      </c>
      <c r="C17" s="61">
        <v>0</v>
      </c>
      <c r="D17" s="61">
        <v>0</v>
      </c>
      <c r="E17" s="30"/>
      <c r="F17" s="81"/>
      <c r="G17" s="112"/>
      <c r="H17" s="97">
        <v>0</v>
      </c>
      <c r="I17" s="87">
        <v>0</v>
      </c>
      <c r="J17" s="87">
        <v>0</v>
      </c>
      <c r="K17" s="103">
        <v>0</v>
      </c>
      <c r="L17" s="106">
        <f t="shared" si="0"/>
        <v>0</v>
      </c>
      <c r="M17" s="90">
        <v>2</v>
      </c>
      <c r="N17" s="66" t="s">
        <v>125</v>
      </c>
      <c r="O17" s="87">
        <v>85</v>
      </c>
      <c r="P17" s="94">
        <f t="shared" si="1"/>
        <v>170</v>
      </c>
      <c r="Q17" s="107"/>
      <c r="R17" s="94">
        <f t="shared" si="2"/>
        <v>170</v>
      </c>
      <c r="S17" s="10"/>
      <c r="T17" s="253">
        <v>4</v>
      </c>
      <c r="U17" s="303" t="s">
        <v>122</v>
      </c>
      <c r="V17" s="303"/>
      <c r="W17" s="303"/>
      <c r="X17" s="303"/>
      <c r="Y17"/>
      <c r="Z17"/>
      <c r="AA17"/>
      <c r="AB17" s="271">
        <f>IF(oknServiceDayHour_7="HOUR",oknServiceTime_7,0)</f>
        <v>2</v>
      </c>
      <c r="AC17" s="275">
        <f>IF(oknServiceDayHour_7="HOUR",oknServiceRate_7,0)</f>
        <v>85</v>
      </c>
      <c r="AD17" s="275">
        <f>IF(oknServiceDayHour_7="DAY",oknServiceTime_7,0)</f>
        <v>0</v>
      </c>
      <c r="AE17" s="276">
        <f>IF(oknServiceDayHour_7="DAY",oknServiceRate_7,0)</f>
        <v>0</v>
      </c>
    </row>
    <row r="18" spans="1:31" ht="45.95" customHeight="1">
      <c r="A18" s="179"/>
      <c r="B18" s="176">
        <v>8</v>
      </c>
      <c r="C18" s="62">
        <v>0</v>
      </c>
      <c r="D18" s="62">
        <v>0</v>
      </c>
      <c r="F18" s="136"/>
      <c r="G18" s="137"/>
      <c r="H18" s="148">
        <v>0</v>
      </c>
      <c r="I18" s="149">
        <v>0</v>
      </c>
      <c r="J18" s="149">
        <v>0</v>
      </c>
      <c r="K18" s="150">
        <v>25</v>
      </c>
      <c r="L18" s="140">
        <v>192.27</v>
      </c>
      <c r="M18" s="151">
        <v>8</v>
      </c>
      <c r="N18" s="152" t="s">
        <v>125</v>
      </c>
      <c r="O18" s="149">
        <v>85</v>
      </c>
      <c r="P18" s="153">
        <f t="shared" si="1"/>
        <v>680</v>
      </c>
      <c r="Q18" s="147"/>
      <c r="R18" s="144">
        <f t="shared" si="2"/>
        <v>872.27</v>
      </c>
      <c r="T18" s="253">
        <v>5</v>
      </c>
      <c r="U18" s="303" t="s">
        <v>123</v>
      </c>
      <c r="V18" s="303"/>
      <c r="W18" s="303"/>
      <c r="X18" s="303"/>
      <c r="Y18"/>
      <c r="Z18"/>
      <c r="AA18"/>
      <c r="AB18" s="275">
        <f>IF(oknServiceDayHour_8="HOUR",oknServiceTime_8,0)</f>
        <v>8</v>
      </c>
      <c r="AC18" s="275">
        <f>IF(oknServiceDayHour_8="HOUR",oknServiceRate_8,0)</f>
        <v>85</v>
      </c>
      <c r="AD18" s="275">
        <f>IF(oknServiceDayHour_8="DAY",oknServiceTime_8,0)</f>
        <v>0</v>
      </c>
      <c r="AE18" s="277">
        <f>IF(oknServiceDayHour_8="DAY",oknServiceRate_8,0)</f>
        <v>0</v>
      </c>
    </row>
    <row r="19" spans="1:31" ht="48" customHeight="1">
      <c r="A19" s="179"/>
      <c r="B19" s="176">
        <v>9</v>
      </c>
      <c r="C19" s="62">
        <v>0</v>
      </c>
      <c r="D19" s="62">
        <v>0</v>
      </c>
      <c r="F19" s="82"/>
      <c r="G19" s="113"/>
      <c r="H19" s="99">
        <v>0</v>
      </c>
      <c r="I19" s="88">
        <v>0</v>
      </c>
      <c r="J19" s="88">
        <v>0</v>
      </c>
      <c r="K19" s="104">
        <v>0</v>
      </c>
      <c r="L19" s="106">
        <f t="shared" si="0"/>
        <v>0</v>
      </c>
      <c r="M19" s="91">
        <v>4</v>
      </c>
      <c r="N19" s="67" t="s">
        <v>125</v>
      </c>
      <c r="O19" s="88">
        <v>85</v>
      </c>
      <c r="P19" s="95">
        <f t="shared" si="1"/>
        <v>340</v>
      </c>
      <c r="Q19" s="108"/>
      <c r="R19" s="94">
        <f t="shared" si="2"/>
        <v>340</v>
      </c>
      <c r="T19" s="252">
        <v>6</v>
      </c>
      <c r="U19" s="303" t="s">
        <v>124</v>
      </c>
      <c r="V19" s="303"/>
      <c r="W19" s="303"/>
      <c r="X19" s="303"/>
      <c r="Y19"/>
      <c r="Z19"/>
      <c r="AA19"/>
      <c r="AB19" s="275">
        <f>IF(oknServiceDayHour_9="HOUR",oknServiceTime_9,0)</f>
        <v>4</v>
      </c>
      <c r="AC19" s="275">
        <f>IF(oknServiceDayHour_9="HOUR",oknServiceRate_9,0)</f>
        <v>85</v>
      </c>
      <c r="AD19" s="275">
        <f>IF(oknServiceDayHour_9="DAY",oknServiceTime_9,0)</f>
        <v>0</v>
      </c>
      <c r="AE19" s="277">
        <f>IF(oknServiceDayHour_9="DAY",oknServiceRate_9,0)</f>
        <v>0</v>
      </c>
    </row>
    <row r="20" spans="1:31" s="21" customFormat="1" ht="48" customHeight="1">
      <c r="A20" s="179"/>
      <c r="B20" s="176">
        <v>10</v>
      </c>
      <c r="C20" s="63">
        <v>0</v>
      </c>
      <c r="D20" s="63">
        <v>0</v>
      </c>
      <c r="E20" s="32"/>
      <c r="F20" s="154"/>
      <c r="G20" s="137"/>
      <c r="H20" s="148">
        <v>0</v>
      </c>
      <c r="I20" s="149">
        <v>0</v>
      </c>
      <c r="J20" s="149">
        <v>0</v>
      </c>
      <c r="K20" s="150">
        <v>0</v>
      </c>
      <c r="L20" s="140">
        <f t="shared" si="0"/>
        <v>0</v>
      </c>
      <c r="M20" s="151">
        <v>3</v>
      </c>
      <c r="N20" s="152" t="s">
        <v>125</v>
      </c>
      <c r="O20" s="149">
        <v>85</v>
      </c>
      <c r="P20" s="153">
        <f t="shared" si="1"/>
        <v>255</v>
      </c>
      <c r="Q20" s="147"/>
      <c r="R20" s="144">
        <f t="shared" si="2"/>
        <v>255</v>
      </c>
      <c r="S20" s="13"/>
      <c r="T20"/>
      <c r="U20"/>
      <c r="V20"/>
      <c r="W20"/>
      <c r="X20"/>
      <c r="Y20"/>
      <c r="Z20"/>
      <c r="AA20"/>
      <c r="AB20" s="275">
        <f>IF(oknServiceDayHour_10="HOUR",oknServiceTime_10,0)</f>
        <v>3</v>
      </c>
      <c r="AC20" s="275">
        <f>IF(oknServiceDayHour_10="HOUR",oknServiceRate_10,0)</f>
        <v>85</v>
      </c>
      <c r="AD20" s="275">
        <f>IF(oknServiceDayHour_10="DAY",oknServiceTime_10,0)</f>
        <v>0</v>
      </c>
      <c r="AE20" s="277">
        <f>IF(oknServiceDayHour_10="DAY",oknServiceRate_10,0)</f>
        <v>0</v>
      </c>
    </row>
    <row r="21" spans="1:31" s="22" customFormat="1" ht="48" customHeight="1">
      <c r="A21" s="177"/>
      <c r="B21" s="176">
        <v>11</v>
      </c>
      <c r="C21" s="64">
        <v>0</v>
      </c>
      <c r="D21" s="64">
        <v>0</v>
      </c>
      <c r="E21" s="33"/>
      <c r="F21" s="83"/>
      <c r="G21" s="114"/>
      <c r="H21" s="100">
        <v>0</v>
      </c>
      <c r="I21" s="87">
        <v>0</v>
      </c>
      <c r="J21" s="87">
        <v>0</v>
      </c>
      <c r="K21" s="103">
        <v>0</v>
      </c>
      <c r="L21" s="106">
        <f t="shared" si="0"/>
        <v>0</v>
      </c>
      <c r="M21" s="92">
        <v>0</v>
      </c>
      <c r="N21" s="66"/>
      <c r="O21" s="87">
        <v>0</v>
      </c>
      <c r="P21" s="94">
        <f t="shared" si="1"/>
        <v>0</v>
      </c>
      <c r="Q21" s="107"/>
      <c r="R21" s="94">
        <f t="shared" si="2"/>
        <v>0</v>
      </c>
      <c r="S21" s="10"/>
      <c r="T21"/>
      <c r="U21"/>
      <c r="V21"/>
      <c r="W21"/>
      <c r="X21"/>
      <c r="Y21"/>
      <c r="Z21"/>
      <c r="AA21"/>
      <c r="AB21" s="271">
        <f>IF(oknServiceDayHour_11="HOUR",oknServiceTime_11,0)</f>
        <v>0</v>
      </c>
      <c r="AC21" s="273">
        <f>IF(oknServiceDayHour_11="HOUR",oknServiceRate_11,0)</f>
        <v>0</v>
      </c>
      <c r="AD21" s="273">
        <f>IF(oknServiceDayHour_11="DAY",oknServiceTime_11,0)</f>
        <v>0</v>
      </c>
      <c r="AE21" s="274">
        <f>IF(oknServiceDayHour_11="DAY",oknServiceRate_11,0)</f>
        <v>0</v>
      </c>
    </row>
    <row r="22" spans="1:31" s="12" customFormat="1" ht="48" customHeight="1">
      <c r="A22" s="177"/>
      <c r="B22" s="176">
        <v>12</v>
      </c>
      <c r="C22" s="60">
        <v>0</v>
      </c>
      <c r="D22" s="60">
        <v>0</v>
      </c>
      <c r="E22" s="29"/>
      <c r="F22" s="136"/>
      <c r="G22" s="137"/>
      <c r="H22" s="146">
        <v>0</v>
      </c>
      <c r="I22" s="139">
        <v>0</v>
      </c>
      <c r="J22" s="139">
        <v>0</v>
      </c>
      <c r="K22" s="141">
        <v>0</v>
      </c>
      <c r="L22" s="140">
        <f t="shared" si="0"/>
        <v>0</v>
      </c>
      <c r="M22" s="142">
        <v>0</v>
      </c>
      <c r="N22" s="143"/>
      <c r="O22" s="139">
        <v>0</v>
      </c>
      <c r="P22" s="144">
        <f t="shared" si="1"/>
        <v>0</v>
      </c>
      <c r="Q22" s="147"/>
      <c r="R22" s="144">
        <f t="shared" si="2"/>
        <v>0</v>
      </c>
      <c r="S22" s="10"/>
      <c r="T22"/>
      <c r="U22"/>
      <c r="V22"/>
      <c r="W22"/>
      <c r="X22"/>
      <c r="Y22"/>
      <c r="Z22"/>
      <c r="AA22"/>
      <c r="AB22" s="271">
        <f>IF(oknServiceDayHour_12="HOUR",oknServiceTime_12,0)</f>
        <v>0</v>
      </c>
      <c r="AC22" s="273">
        <f>IF(oknServiceDayHour_12="HOUR",oknServiceRate_12,0)</f>
        <v>0</v>
      </c>
      <c r="AD22" s="273">
        <f>IF(oknServiceDayHour_12="DAY",oknServiceTime_12,0)</f>
        <v>0</v>
      </c>
      <c r="AE22" s="274">
        <f>IF(oknServiceDayHour_12="DAY",oknServiceRate_12,0)</f>
        <v>0</v>
      </c>
    </row>
    <row r="23" spans="1:31" s="12" customFormat="1" ht="48" customHeight="1">
      <c r="A23" s="177"/>
      <c r="B23" s="176">
        <v>13</v>
      </c>
      <c r="C23" s="60">
        <v>0</v>
      </c>
      <c r="D23" s="60">
        <v>0</v>
      </c>
      <c r="E23" s="29"/>
      <c r="F23" s="81"/>
      <c r="G23" s="115"/>
      <c r="H23" s="98">
        <v>0</v>
      </c>
      <c r="I23" s="87">
        <v>0</v>
      </c>
      <c r="J23" s="87">
        <v>0</v>
      </c>
      <c r="K23" s="103">
        <v>0</v>
      </c>
      <c r="L23" s="106">
        <f t="shared" si="0"/>
        <v>0</v>
      </c>
      <c r="M23" s="90">
        <v>0</v>
      </c>
      <c r="N23" s="66"/>
      <c r="O23" s="87">
        <v>0</v>
      </c>
      <c r="P23" s="94">
        <f t="shared" si="1"/>
        <v>0</v>
      </c>
      <c r="Q23" s="107"/>
      <c r="R23" s="94">
        <f t="shared" si="2"/>
        <v>0</v>
      </c>
      <c r="S23" s="10"/>
      <c r="T23"/>
      <c r="U23"/>
      <c r="V23"/>
      <c r="W23"/>
      <c r="X23"/>
      <c r="Y23"/>
      <c r="Z23"/>
      <c r="AA23"/>
      <c r="AB23" s="271">
        <f>IF(oknServiceDayHour_13="HOUR",oknServiceTime_13,0)</f>
        <v>0</v>
      </c>
      <c r="AC23" s="273">
        <f>IF(oknServiceDayHour_13="HOUR",oknServiceRate_13,0)</f>
        <v>0</v>
      </c>
      <c r="AD23" s="273">
        <f>IF(oknServiceDayHour_13="DAY",oknServiceTime_13,0)</f>
        <v>0</v>
      </c>
      <c r="AE23" s="274">
        <f>IF(oknServiceDayHour_13="DAY",oknServiceRate_13,0)</f>
        <v>0</v>
      </c>
    </row>
    <row r="24" spans="1:31" s="11" customFormat="1" ht="48" customHeight="1">
      <c r="A24" s="175"/>
      <c r="B24" s="176">
        <v>14</v>
      </c>
      <c r="C24" s="59">
        <v>0</v>
      </c>
      <c r="D24" s="59">
        <v>0</v>
      </c>
      <c r="E24" s="28"/>
      <c r="F24" s="155"/>
      <c r="G24" s="137"/>
      <c r="H24" s="138">
        <v>0</v>
      </c>
      <c r="I24" s="139">
        <v>0</v>
      </c>
      <c r="J24" s="139">
        <v>0</v>
      </c>
      <c r="K24" s="141">
        <v>0</v>
      </c>
      <c r="L24" s="140">
        <f t="shared" si="0"/>
        <v>0</v>
      </c>
      <c r="M24" s="142">
        <v>0</v>
      </c>
      <c r="N24" s="143"/>
      <c r="O24" s="139">
        <v>0</v>
      </c>
      <c r="P24" s="144">
        <f t="shared" si="1"/>
        <v>0</v>
      </c>
      <c r="Q24" s="147"/>
      <c r="R24" s="144">
        <f t="shared" si="2"/>
        <v>0</v>
      </c>
      <c r="S24" s="10"/>
      <c r="T24"/>
      <c r="U24"/>
      <c r="V24"/>
      <c r="W24"/>
      <c r="X24"/>
      <c r="Y24"/>
      <c r="Z24"/>
      <c r="AA24"/>
      <c r="AB24" s="271">
        <f>IF(oknServiceDayHour_14="HOUR",oknServiceTime_14,0)</f>
        <v>0</v>
      </c>
      <c r="AC24" s="271">
        <f>IF(oknServiceDayHour_14="HOUR",oknServiceRate_14,0)</f>
        <v>0</v>
      </c>
      <c r="AD24" s="271">
        <f>IF(oknServiceDayHour_14="DAY",oknServiceTime_14,0)</f>
        <v>0</v>
      </c>
      <c r="AE24" s="272">
        <f>IF(oknServiceDayHour_14="DAY",oknServiceRate_14,0)</f>
        <v>0</v>
      </c>
    </row>
    <row r="25" spans="1:31" s="12" customFormat="1" ht="48" customHeight="1">
      <c r="A25" s="177"/>
      <c r="B25" s="176">
        <v>15</v>
      </c>
      <c r="C25" s="60">
        <v>0</v>
      </c>
      <c r="D25" s="60">
        <v>0</v>
      </c>
      <c r="E25" s="29"/>
      <c r="F25" s="84"/>
      <c r="G25" s="116"/>
      <c r="H25" s="98">
        <v>0</v>
      </c>
      <c r="I25" s="87">
        <v>0</v>
      </c>
      <c r="J25" s="87">
        <v>0</v>
      </c>
      <c r="K25" s="103">
        <v>0</v>
      </c>
      <c r="L25" s="106">
        <f t="shared" si="0"/>
        <v>0</v>
      </c>
      <c r="M25" s="90">
        <v>0</v>
      </c>
      <c r="N25" s="66"/>
      <c r="O25" s="87">
        <v>0</v>
      </c>
      <c r="P25" s="94">
        <f t="shared" si="1"/>
        <v>0</v>
      </c>
      <c r="Q25" s="107"/>
      <c r="R25" s="94">
        <f t="shared" si="2"/>
        <v>0</v>
      </c>
      <c r="S25" s="10"/>
      <c r="T25"/>
      <c r="U25"/>
      <c r="V25"/>
      <c r="W25"/>
      <c r="X25"/>
      <c r="Y25"/>
      <c r="Z25"/>
      <c r="AA25"/>
      <c r="AB25" s="271">
        <f>IF(oknServiceDayHour_15="HOUR",oknServiceTime_15,0)</f>
        <v>0</v>
      </c>
      <c r="AC25" s="273">
        <f>IF(oknServiceDayHour_15="HOUR",oknServiceRate_15,0)</f>
        <v>0</v>
      </c>
      <c r="AD25" s="273">
        <f>IF(oknServiceDayHour_15="DAY",oknServiceTime_15,0)</f>
        <v>0</v>
      </c>
      <c r="AE25" s="274">
        <f>IF(oknServiceDayHour_15="DAY",oknServiceRate_15,0)</f>
        <v>0</v>
      </c>
    </row>
    <row r="26" spans="1:31" s="12" customFormat="1" ht="48" customHeight="1">
      <c r="A26" s="177"/>
      <c r="B26" s="176">
        <v>16</v>
      </c>
      <c r="C26" s="60">
        <v>0</v>
      </c>
      <c r="D26" s="60">
        <v>0</v>
      </c>
      <c r="E26" s="29"/>
      <c r="F26" s="155"/>
      <c r="G26" s="137"/>
      <c r="H26" s="146">
        <v>0</v>
      </c>
      <c r="I26" s="139">
        <v>0</v>
      </c>
      <c r="J26" s="139">
        <v>0</v>
      </c>
      <c r="K26" s="141">
        <v>0</v>
      </c>
      <c r="L26" s="140">
        <f t="shared" si="0"/>
        <v>0</v>
      </c>
      <c r="M26" s="142">
        <v>0</v>
      </c>
      <c r="N26" s="143"/>
      <c r="O26" s="139">
        <v>0</v>
      </c>
      <c r="P26" s="153">
        <f t="shared" si="1"/>
        <v>0</v>
      </c>
      <c r="Q26" s="145"/>
      <c r="R26" s="144">
        <f t="shared" si="2"/>
        <v>0</v>
      </c>
      <c r="S26" s="10"/>
      <c r="T26"/>
      <c r="U26"/>
      <c r="V26"/>
      <c r="W26"/>
      <c r="X26"/>
      <c r="Y26"/>
      <c r="Z26"/>
      <c r="AA26"/>
      <c r="AB26" s="271">
        <f>IF(oknServiceDayHour_16="HOUR",oknServiceTime_16,0)</f>
        <v>0</v>
      </c>
      <c r="AC26" s="273">
        <f>IF(oknServiceDayHour_16="HOUR",oknServiceRate_16,0)</f>
        <v>0</v>
      </c>
      <c r="AD26" s="273">
        <f>IF(oknServiceDayHour_16="DAY",oknServiceTime_16,0)</f>
        <v>0</v>
      </c>
      <c r="AE26" s="274">
        <f>IF(oknServiceDayHour_16="DAY",oknServiceRate_16,0)</f>
        <v>0</v>
      </c>
    </row>
    <row r="27" spans="1:31" s="12" customFormat="1" ht="48" customHeight="1">
      <c r="A27" s="177"/>
      <c r="B27" s="176">
        <v>17</v>
      </c>
      <c r="C27" s="60">
        <v>0</v>
      </c>
      <c r="D27" s="60">
        <v>0</v>
      </c>
      <c r="E27" s="29"/>
      <c r="F27" s="84"/>
      <c r="G27" s="115"/>
      <c r="H27" s="98">
        <v>0</v>
      </c>
      <c r="I27" s="87">
        <v>0</v>
      </c>
      <c r="J27" s="87">
        <v>0</v>
      </c>
      <c r="K27" s="103">
        <v>0</v>
      </c>
      <c r="L27" s="106">
        <f t="shared" si="0"/>
        <v>0</v>
      </c>
      <c r="M27" s="90">
        <v>0</v>
      </c>
      <c r="N27" s="66"/>
      <c r="O27" s="87">
        <v>0</v>
      </c>
      <c r="P27" s="94">
        <f t="shared" si="1"/>
        <v>0</v>
      </c>
      <c r="Q27" s="107"/>
      <c r="R27" s="94">
        <f t="shared" si="2"/>
        <v>0</v>
      </c>
      <c r="S27" s="10"/>
      <c r="T27"/>
      <c r="U27"/>
      <c r="V27"/>
      <c r="W27"/>
      <c r="X27"/>
      <c r="Y27"/>
      <c r="Z27"/>
      <c r="AA27"/>
      <c r="AB27" s="271">
        <f>IF(oknServiceDayHour_17="HOUR",oknServiceTime_17,0)</f>
        <v>0</v>
      </c>
      <c r="AC27" s="273">
        <f>IF(oknServiceDayHour_17="HOUR",oknServiceRate_17,0)</f>
        <v>0</v>
      </c>
      <c r="AD27" s="273">
        <f>IF(oknServiceDayHour_17="DAY",oknServiceTime_17,0)</f>
        <v>0</v>
      </c>
      <c r="AE27" s="274">
        <f>IF(oknServiceDayHour_17="DAY",oknServiceRate_17,0)</f>
        <v>0</v>
      </c>
    </row>
    <row r="28" spans="1:31" s="12" customFormat="1" ht="48" customHeight="1">
      <c r="A28" s="177"/>
      <c r="B28" s="176">
        <v>18</v>
      </c>
      <c r="C28" s="60">
        <v>0</v>
      </c>
      <c r="D28" s="60">
        <v>0</v>
      </c>
      <c r="E28" s="29"/>
      <c r="F28" s="155"/>
      <c r="G28" s="137"/>
      <c r="H28" s="146">
        <v>0</v>
      </c>
      <c r="I28" s="139">
        <v>0</v>
      </c>
      <c r="J28" s="139">
        <v>0</v>
      </c>
      <c r="K28" s="141">
        <v>0</v>
      </c>
      <c r="L28" s="140">
        <f t="shared" si="0"/>
        <v>0</v>
      </c>
      <c r="M28" s="142">
        <v>0</v>
      </c>
      <c r="N28" s="143"/>
      <c r="O28" s="139">
        <v>0</v>
      </c>
      <c r="P28" s="144">
        <f t="shared" si="1"/>
        <v>0</v>
      </c>
      <c r="Q28" s="145"/>
      <c r="R28" s="144">
        <f t="shared" si="2"/>
        <v>0</v>
      </c>
      <c r="S28" s="10"/>
      <c r="T28"/>
      <c r="U28"/>
      <c r="V28"/>
      <c r="W28"/>
      <c r="X28"/>
      <c r="Y28"/>
      <c r="Z28"/>
      <c r="AA28"/>
      <c r="AB28" s="271">
        <f>IF(oknServiceDayHour_18="HOUR",oknServiceTime_18,0)</f>
        <v>0</v>
      </c>
      <c r="AC28" s="273">
        <f>IF(oknServiceDayHour_18="HOUR",oknServiceRate_18,0)</f>
        <v>0</v>
      </c>
      <c r="AD28" s="273">
        <f>IF(oknServiceDayHour_18="DAY",oknServiceTime_18,0)</f>
        <v>0</v>
      </c>
      <c r="AE28" s="274">
        <f>IF(oknServiceDayHour_18="DAY",oknServiceRate_18,0)</f>
        <v>0</v>
      </c>
    </row>
    <row r="29" spans="1:31" s="12" customFormat="1" ht="48" customHeight="1">
      <c r="A29" s="177"/>
      <c r="B29" s="176">
        <v>19</v>
      </c>
      <c r="C29" s="60">
        <v>0</v>
      </c>
      <c r="D29" s="60">
        <v>0</v>
      </c>
      <c r="E29" s="29"/>
      <c r="F29" s="84"/>
      <c r="G29" s="115"/>
      <c r="H29" s="98">
        <v>0</v>
      </c>
      <c r="I29" s="87">
        <v>0</v>
      </c>
      <c r="J29" s="87">
        <v>0</v>
      </c>
      <c r="K29" s="103">
        <v>0</v>
      </c>
      <c r="L29" s="106">
        <f t="shared" si="0"/>
        <v>0</v>
      </c>
      <c r="M29" s="90">
        <v>0</v>
      </c>
      <c r="N29" s="66"/>
      <c r="O29" s="87">
        <v>0</v>
      </c>
      <c r="P29" s="94">
        <f t="shared" si="1"/>
        <v>0</v>
      </c>
      <c r="Q29" s="107"/>
      <c r="R29" s="94">
        <f t="shared" si="2"/>
        <v>0</v>
      </c>
      <c r="S29" s="10"/>
      <c r="T29"/>
      <c r="U29"/>
      <c r="V29"/>
      <c r="W29"/>
      <c r="X29"/>
      <c r="Y29"/>
      <c r="Z29"/>
      <c r="AA29"/>
      <c r="AB29" s="271">
        <f>IF(oknServiceDayHour_19="HOUR",oknServiceTime_19,0)</f>
        <v>0</v>
      </c>
      <c r="AC29" s="273">
        <f>IF(oknServiceDayHour_19="HOUR",oknServiceRate_19,0)</f>
        <v>0</v>
      </c>
      <c r="AD29" s="273">
        <f>IF(oknServiceDayHour_19="DAY",oknServiceTime_19,0)</f>
        <v>0</v>
      </c>
      <c r="AE29" s="274">
        <f>IF(oknServiceDayHour_19="DAY",oknServiceRate_19,0)</f>
        <v>0</v>
      </c>
    </row>
    <row r="30" spans="1:31" s="12" customFormat="1" ht="48" customHeight="1">
      <c r="A30" s="177"/>
      <c r="B30" s="176">
        <v>20</v>
      </c>
      <c r="C30" s="60">
        <v>0</v>
      </c>
      <c r="D30" s="60">
        <v>0</v>
      </c>
      <c r="E30" s="29"/>
      <c r="F30" s="155"/>
      <c r="G30" s="137"/>
      <c r="H30" s="146">
        <v>0</v>
      </c>
      <c r="I30" s="139">
        <v>0</v>
      </c>
      <c r="J30" s="139">
        <v>0</v>
      </c>
      <c r="K30" s="141">
        <v>0</v>
      </c>
      <c r="L30" s="140">
        <f t="shared" si="0"/>
        <v>0</v>
      </c>
      <c r="M30" s="142">
        <v>0</v>
      </c>
      <c r="N30" s="143"/>
      <c r="O30" s="139">
        <v>0</v>
      </c>
      <c r="P30" s="144">
        <f t="shared" si="1"/>
        <v>0</v>
      </c>
      <c r="Q30" s="145"/>
      <c r="R30" s="144">
        <f t="shared" si="2"/>
        <v>0</v>
      </c>
      <c r="S30" s="10"/>
      <c r="T30"/>
      <c r="U30"/>
      <c r="V30"/>
      <c r="W30"/>
      <c r="X30"/>
      <c r="Y30"/>
      <c r="Z30"/>
      <c r="AA30"/>
      <c r="AB30" s="271">
        <f>IF(oknServiceDayHour_20="HOUR",oknServiceTime_20,0)</f>
        <v>0</v>
      </c>
      <c r="AC30" s="273">
        <f>IF(oknServiceDayHour_20="HOUR",oknServiceRate_20,0)</f>
        <v>0</v>
      </c>
      <c r="AD30" s="273">
        <f>IF(oknServiceDayHour_20="DAY",oknServiceTime_20,0)</f>
        <v>0</v>
      </c>
      <c r="AE30" s="274">
        <f>IF(oknServiceDayHour_20="DAY",oknServiceRate_20,0)</f>
        <v>0</v>
      </c>
    </row>
    <row r="31" spans="1:31" s="12" customFormat="1" ht="48" customHeight="1">
      <c r="A31" s="177"/>
      <c r="B31" s="176">
        <v>21</v>
      </c>
      <c r="C31" s="60">
        <v>0</v>
      </c>
      <c r="D31" s="60">
        <v>0</v>
      </c>
      <c r="E31" s="29"/>
      <c r="F31" s="84"/>
      <c r="G31" s="115"/>
      <c r="H31" s="98">
        <v>0</v>
      </c>
      <c r="I31" s="87">
        <v>0</v>
      </c>
      <c r="J31" s="87">
        <v>0</v>
      </c>
      <c r="K31" s="103">
        <v>0</v>
      </c>
      <c r="L31" s="106">
        <f t="shared" si="0"/>
        <v>0</v>
      </c>
      <c r="M31" s="90">
        <v>0</v>
      </c>
      <c r="N31" s="66"/>
      <c r="O31" s="87">
        <v>0</v>
      </c>
      <c r="P31" s="94">
        <f t="shared" si="1"/>
        <v>0</v>
      </c>
      <c r="Q31" s="107"/>
      <c r="R31" s="94">
        <f t="shared" si="2"/>
        <v>0</v>
      </c>
      <c r="S31" s="10"/>
      <c r="T31"/>
      <c r="U31"/>
      <c r="V31"/>
      <c r="W31"/>
      <c r="X31"/>
      <c r="Y31"/>
      <c r="Z31"/>
      <c r="AA31"/>
      <c r="AB31" s="271">
        <f>IF(oknServiceDayHour_21="HOUR",oknServiceTime_21,0)</f>
        <v>0</v>
      </c>
      <c r="AC31" s="273">
        <f>IF(oknServiceDayHour_21="HOUR",oknServiceRate_21,0)</f>
        <v>0</v>
      </c>
      <c r="AD31" s="273">
        <f>IF(oknServiceDayHour_21="DAY",oknServiceTime_21,0)</f>
        <v>0</v>
      </c>
      <c r="AE31" s="274">
        <f>IF(oknServiceDayHour_21="DAY",oknServiceRate_21,0)</f>
        <v>0</v>
      </c>
    </row>
    <row r="32" spans="1:31" s="12" customFormat="1" ht="48" customHeight="1">
      <c r="A32" s="177"/>
      <c r="B32" s="176">
        <v>22</v>
      </c>
      <c r="C32" s="60">
        <v>0</v>
      </c>
      <c r="D32" s="60">
        <v>0</v>
      </c>
      <c r="E32" s="29"/>
      <c r="F32" s="136"/>
      <c r="G32" s="137"/>
      <c r="H32" s="146">
        <v>0</v>
      </c>
      <c r="I32" s="139">
        <v>0</v>
      </c>
      <c r="J32" s="139">
        <v>0</v>
      </c>
      <c r="K32" s="141">
        <v>0</v>
      </c>
      <c r="L32" s="140">
        <f t="shared" si="0"/>
        <v>0</v>
      </c>
      <c r="M32" s="142">
        <v>0</v>
      </c>
      <c r="N32" s="143"/>
      <c r="O32" s="139">
        <v>0</v>
      </c>
      <c r="P32" s="153">
        <f t="shared" si="1"/>
        <v>0</v>
      </c>
      <c r="Q32" s="147"/>
      <c r="R32" s="144">
        <f t="shared" si="2"/>
        <v>0</v>
      </c>
      <c r="S32" s="10"/>
      <c r="T32"/>
      <c r="U32"/>
      <c r="V32"/>
      <c r="W32"/>
      <c r="X32"/>
      <c r="Y32"/>
      <c r="Z32"/>
      <c r="AA32"/>
      <c r="AB32" s="271">
        <f>IF(oknServiceDayHour_22="HOUR",oknServiceTime_22,0)</f>
        <v>0</v>
      </c>
      <c r="AC32" s="273">
        <f>IF(oknServiceDayHour_22="HOUR",oknServiceRate_22,0)</f>
        <v>0</v>
      </c>
      <c r="AD32" s="273">
        <f>IF(oknServiceDayHour_22="DAY",oknServiceTime_22,0)</f>
        <v>0</v>
      </c>
      <c r="AE32" s="274">
        <f>IF(oknServiceDayHour_22="DAY",oknServiceRate_22,0)</f>
        <v>0</v>
      </c>
    </row>
    <row r="33" spans="1:31" s="12" customFormat="1" ht="48" customHeight="1">
      <c r="A33" s="177"/>
      <c r="B33" s="176">
        <v>23</v>
      </c>
      <c r="C33" s="60">
        <v>0</v>
      </c>
      <c r="D33" s="60">
        <v>0</v>
      </c>
      <c r="E33" s="29"/>
      <c r="F33" s="81"/>
      <c r="G33" s="115"/>
      <c r="H33" s="98">
        <v>0</v>
      </c>
      <c r="I33" s="87">
        <v>0</v>
      </c>
      <c r="J33" s="87">
        <v>0</v>
      </c>
      <c r="K33" s="103">
        <v>0</v>
      </c>
      <c r="L33" s="106">
        <f t="shared" si="0"/>
        <v>0</v>
      </c>
      <c r="M33" s="90">
        <v>0</v>
      </c>
      <c r="N33" s="66"/>
      <c r="O33" s="87">
        <v>0</v>
      </c>
      <c r="P33" s="94">
        <f t="shared" si="1"/>
        <v>0</v>
      </c>
      <c r="Q33" s="108"/>
      <c r="R33" s="94">
        <f t="shared" si="2"/>
        <v>0</v>
      </c>
      <c r="S33" s="10"/>
      <c r="T33"/>
      <c r="U33"/>
      <c r="V33"/>
      <c r="W33"/>
      <c r="X33"/>
      <c r="Y33"/>
      <c r="Z33"/>
      <c r="AA33"/>
      <c r="AB33" s="271">
        <f>IF(oknServiceDayHour_23="HOUR",oknServiceTime_23,0)</f>
        <v>0</v>
      </c>
      <c r="AC33" s="273">
        <f>IF(oknServiceDayHour_23="HOUR",oknServiceRate_23,0)</f>
        <v>0</v>
      </c>
      <c r="AD33" s="273">
        <f>IF(oknServiceDayHour_23="DAY",oknServiceTime_23,0)</f>
        <v>0</v>
      </c>
      <c r="AE33" s="274">
        <f>IF(oknServiceDayHour_23="DAY",oknServiceRate_23,0)</f>
        <v>0</v>
      </c>
    </row>
    <row r="34" spans="1:31" s="22" customFormat="1" ht="48" customHeight="1">
      <c r="A34" s="177"/>
      <c r="B34" s="176">
        <v>24</v>
      </c>
      <c r="C34" s="64">
        <v>0</v>
      </c>
      <c r="D34" s="64">
        <v>0</v>
      </c>
      <c r="E34" s="33"/>
      <c r="F34" s="136"/>
      <c r="G34" s="137"/>
      <c r="H34" s="146">
        <v>0</v>
      </c>
      <c r="I34" s="139">
        <v>0</v>
      </c>
      <c r="J34" s="139">
        <v>0</v>
      </c>
      <c r="K34" s="141">
        <v>0</v>
      </c>
      <c r="L34" s="140">
        <f t="shared" si="0"/>
        <v>0</v>
      </c>
      <c r="M34" s="142">
        <v>0</v>
      </c>
      <c r="N34" s="143"/>
      <c r="O34" s="139">
        <v>0</v>
      </c>
      <c r="P34" s="144">
        <f t="shared" si="1"/>
        <v>0</v>
      </c>
      <c r="Q34" s="145"/>
      <c r="R34" s="144">
        <f t="shared" si="2"/>
        <v>0</v>
      </c>
      <c r="S34" s="10"/>
      <c r="T34"/>
      <c r="U34"/>
      <c r="V34"/>
      <c r="W34"/>
      <c r="X34"/>
      <c r="Y34"/>
      <c r="Z34"/>
      <c r="AA34"/>
      <c r="AB34" s="271">
        <f>IF(oknServiceDayHour_24="HOUR",oknServiceTime_24,0)</f>
        <v>0</v>
      </c>
      <c r="AC34" s="273">
        <f>IF(oknServiceDayHour_24="HOUR",oknServiceRate_24,0)</f>
        <v>0</v>
      </c>
      <c r="AD34" s="273">
        <f>IF(oknServiceDayHour_24="DAY",oknServiceTime_24,0)</f>
        <v>0</v>
      </c>
      <c r="AE34" s="274">
        <f>IF(oknServiceDayHour_24="DAY",oknServiceRate_24,0)</f>
        <v>0</v>
      </c>
    </row>
    <row r="35" spans="1:31" s="22" customFormat="1" ht="48" customHeight="1">
      <c r="A35" s="177"/>
      <c r="B35" s="176">
        <v>25</v>
      </c>
      <c r="C35" s="64">
        <v>0</v>
      </c>
      <c r="D35" s="64">
        <v>0</v>
      </c>
      <c r="E35" s="33"/>
      <c r="F35" s="83"/>
      <c r="G35" s="115"/>
      <c r="H35" s="100">
        <v>0</v>
      </c>
      <c r="I35" s="87">
        <v>0</v>
      </c>
      <c r="J35" s="87">
        <v>0</v>
      </c>
      <c r="K35" s="103">
        <v>0</v>
      </c>
      <c r="L35" s="106">
        <f t="shared" si="0"/>
        <v>0</v>
      </c>
      <c r="M35" s="92">
        <v>0</v>
      </c>
      <c r="N35" s="66"/>
      <c r="O35" s="87">
        <v>0</v>
      </c>
      <c r="P35" s="94">
        <f t="shared" si="1"/>
        <v>0</v>
      </c>
      <c r="Q35" s="107"/>
      <c r="R35" s="94">
        <f t="shared" si="2"/>
        <v>0</v>
      </c>
      <c r="S35" s="10"/>
      <c r="T35"/>
      <c r="U35"/>
      <c r="V35"/>
      <c r="W35"/>
      <c r="X35"/>
      <c r="Y35"/>
      <c r="Z35"/>
      <c r="AA35"/>
      <c r="AB35" s="271">
        <f>IF(oknServiceDayHour_25="HOUR",oknServiceTime_25,0)</f>
        <v>0</v>
      </c>
      <c r="AC35" s="273">
        <f>IF(oknServiceDayHour_25="HOUR",oknServiceRate_25,0)</f>
        <v>0</v>
      </c>
      <c r="AD35" s="273">
        <f>IF(oknServiceDayHour_25="DAY",oknServiceTime_25,0)</f>
        <v>0</v>
      </c>
      <c r="AE35" s="274">
        <f>IF(oknServiceDayHour_25="DAY",oknServiceRate_25,0)</f>
        <v>0</v>
      </c>
    </row>
    <row r="36" spans="1:31" s="22" customFormat="1" ht="48" customHeight="1">
      <c r="A36" s="177"/>
      <c r="B36" s="176">
        <v>26</v>
      </c>
      <c r="C36" s="64">
        <v>0</v>
      </c>
      <c r="D36" s="64">
        <v>0</v>
      </c>
      <c r="E36" s="33"/>
      <c r="F36" s="136"/>
      <c r="G36" s="137"/>
      <c r="H36" s="146">
        <v>0</v>
      </c>
      <c r="I36" s="139">
        <v>0</v>
      </c>
      <c r="J36" s="139">
        <v>0</v>
      </c>
      <c r="K36" s="141">
        <v>0</v>
      </c>
      <c r="L36" s="140">
        <f t="shared" si="0"/>
        <v>0</v>
      </c>
      <c r="M36" s="142">
        <v>0</v>
      </c>
      <c r="N36" s="143"/>
      <c r="O36" s="139">
        <v>0</v>
      </c>
      <c r="P36" s="144">
        <f t="shared" si="1"/>
        <v>0</v>
      </c>
      <c r="Q36" s="145"/>
      <c r="R36" s="144">
        <f t="shared" si="2"/>
        <v>0</v>
      </c>
      <c r="S36" s="10"/>
      <c r="T36"/>
      <c r="U36"/>
      <c r="V36"/>
      <c r="W36"/>
      <c r="X36"/>
      <c r="Y36"/>
      <c r="Z36"/>
      <c r="AA36"/>
      <c r="AB36" s="271">
        <f>IF(oknServiceDayHour_26="HOUR",oknServiceTime_26,0)</f>
        <v>0</v>
      </c>
      <c r="AC36" s="273">
        <f>IF(oknServiceDayHour_26="HOUR",oknServiceRate_26,0)</f>
        <v>0</v>
      </c>
      <c r="AD36" s="273">
        <f>IF(oknServiceDayHour_26="DAY",oknServiceTime_26,0)</f>
        <v>0</v>
      </c>
      <c r="AE36" s="274">
        <f>IF(oknServiceDayHour_26="DAY",oknServiceRate_26,0)</f>
        <v>0</v>
      </c>
    </row>
    <row r="37" spans="1:31" s="22" customFormat="1" ht="48" customHeight="1">
      <c r="A37" s="177"/>
      <c r="B37" s="176">
        <v>27</v>
      </c>
      <c r="C37" s="64">
        <v>0</v>
      </c>
      <c r="D37" s="64">
        <v>0</v>
      </c>
      <c r="E37" s="33"/>
      <c r="F37" s="83"/>
      <c r="G37" s="115"/>
      <c r="H37" s="100">
        <v>0</v>
      </c>
      <c r="I37" s="87">
        <v>0</v>
      </c>
      <c r="J37" s="87">
        <v>0</v>
      </c>
      <c r="K37" s="103">
        <v>0</v>
      </c>
      <c r="L37" s="106">
        <f t="shared" si="0"/>
        <v>0</v>
      </c>
      <c r="M37" s="92">
        <v>0</v>
      </c>
      <c r="N37" s="66"/>
      <c r="O37" s="87">
        <v>0</v>
      </c>
      <c r="P37" s="94">
        <f t="shared" si="1"/>
        <v>0</v>
      </c>
      <c r="Q37" s="107"/>
      <c r="R37" s="94">
        <f t="shared" si="2"/>
        <v>0</v>
      </c>
      <c r="S37" s="10"/>
      <c r="T37"/>
      <c r="U37"/>
      <c r="V37"/>
      <c r="W37"/>
      <c r="X37"/>
      <c r="Y37"/>
      <c r="Z37"/>
      <c r="AA37"/>
      <c r="AB37" s="271">
        <f>IF(oknServiceDayHour_27="HOUR",oknServiceTime_27,0)</f>
        <v>0</v>
      </c>
      <c r="AC37" s="273">
        <f>IF(oknServiceDayHour_27="HOUR",oknServiceRate_27,0)</f>
        <v>0</v>
      </c>
      <c r="AD37" s="273">
        <f>IF(oknServiceDayHour_27="DAY",oknServiceTime_27,0)</f>
        <v>0</v>
      </c>
      <c r="AE37" s="274">
        <f>IF(oknServiceDayHour_27="DAY",oknServiceRate_27,0)</f>
        <v>0</v>
      </c>
    </row>
    <row r="38" spans="1:31" s="22" customFormat="1" ht="48" customHeight="1">
      <c r="A38" s="177"/>
      <c r="B38" s="176">
        <v>28</v>
      </c>
      <c r="C38" s="64">
        <v>0</v>
      </c>
      <c r="D38" s="64">
        <v>0</v>
      </c>
      <c r="E38" s="33"/>
      <c r="F38" s="136"/>
      <c r="G38" s="137"/>
      <c r="H38" s="146">
        <v>0</v>
      </c>
      <c r="I38" s="139">
        <v>0</v>
      </c>
      <c r="J38" s="139">
        <v>0</v>
      </c>
      <c r="K38" s="141">
        <v>0</v>
      </c>
      <c r="L38" s="140">
        <f t="shared" si="0"/>
        <v>0</v>
      </c>
      <c r="M38" s="142">
        <v>0</v>
      </c>
      <c r="N38" s="143"/>
      <c r="O38" s="139">
        <v>0</v>
      </c>
      <c r="P38" s="153">
        <f t="shared" si="1"/>
        <v>0</v>
      </c>
      <c r="Q38" s="145"/>
      <c r="R38" s="144">
        <f t="shared" si="2"/>
        <v>0</v>
      </c>
      <c r="S38" s="10"/>
      <c r="T38"/>
      <c r="U38"/>
      <c r="V38"/>
      <c r="W38"/>
      <c r="X38"/>
      <c r="Y38"/>
      <c r="Z38"/>
      <c r="AA38"/>
      <c r="AB38" s="271">
        <f>IF(oknServiceDayHour_28="HOUR",oknServiceTime_28,0)</f>
        <v>0</v>
      </c>
      <c r="AC38" s="273">
        <f>IF(oknServiceDayHour_28="HOUR",oknServiceRate_28,0)</f>
        <v>0</v>
      </c>
      <c r="AD38" s="273">
        <f>IF(oknServiceDayHour_28="DAY",oknServiceTime_28,0)</f>
        <v>0</v>
      </c>
      <c r="AE38" s="274">
        <f>IF(oknServiceDayHour_28="DAY",oknServiceRate_28,0)</f>
        <v>0</v>
      </c>
    </row>
    <row r="39" spans="1:31" s="22" customFormat="1" ht="48" customHeight="1">
      <c r="A39" s="177"/>
      <c r="B39" s="176">
        <v>29</v>
      </c>
      <c r="C39" s="64">
        <v>0</v>
      </c>
      <c r="D39" s="64">
        <v>0</v>
      </c>
      <c r="E39" s="33"/>
      <c r="F39" s="83"/>
      <c r="G39" s="114"/>
      <c r="H39" s="100">
        <v>0</v>
      </c>
      <c r="I39" s="87">
        <v>0</v>
      </c>
      <c r="J39" s="87">
        <v>0</v>
      </c>
      <c r="K39" s="103">
        <v>0</v>
      </c>
      <c r="L39" s="106">
        <f t="shared" si="0"/>
        <v>0</v>
      </c>
      <c r="M39" s="92">
        <v>0</v>
      </c>
      <c r="N39" s="66"/>
      <c r="O39" s="87">
        <v>0</v>
      </c>
      <c r="P39" s="94">
        <f t="shared" si="1"/>
        <v>0</v>
      </c>
      <c r="Q39" s="107"/>
      <c r="R39" s="94">
        <f t="shared" si="2"/>
        <v>0</v>
      </c>
      <c r="S39" s="10"/>
      <c r="T39"/>
      <c r="U39"/>
      <c r="V39"/>
      <c r="W39"/>
      <c r="X39"/>
      <c r="Y39"/>
      <c r="Z39"/>
      <c r="AA39"/>
      <c r="AB39" s="271">
        <f>IF(oknServiceDayHour_29="HOUR",oknServiceTime_29,0)</f>
        <v>0</v>
      </c>
      <c r="AC39" s="273">
        <f>IF(oknServiceDayHour_29="HOUR",oknServiceRate_29,0)</f>
        <v>0</v>
      </c>
      <c r="AD39" s="273">
        <f>IF(oknServiceDayHour_29="DAY",oknServiceTime_29,0)</f>
        <v>0</v>
      </c>
      <c r="AE39" s="274">
        <f>IF(oknServiceDayHour_29="DAY",oknServiceRate_29,0)</f>
        <v>0</v>
      </c>
    </row>
    <row r="40" spans="1:31" s="22" customFormat="1" ht="48" customHeight="1">
      <c r="A40" s="177"/>
      <c r="B40" s="176">
        <v>30</v>
      </c>
      <c r="C40" s="64">
        <v>0</v>
      </c>
      <c r="D40" s="64">
        <v>0</v>
      </c>
      <c r="E40" s="33"/>
      <c r="F40" s="136"/>
      <c r="G40" s="137"/>
      <c r="H40" s="146">
        <v>0</v>
      </c>
      <c r="I40" s="139">
        <v>0</v>
      </c>
      <c r="J40" s="139">
        <v>0</v>
      </c>
      <c r="K40" s="141">
        <v>0</v>
      </c>
      <c r="L40" s="140">
        <f t="shared" si="0"/>
        <v>0</v>
      </c>
      <c r="M40" s="142">
        <v>0</v>
      </c>
      <c r="N40" s="143"/>
      <c r="O40" s="139">
        <v>0</v>
      </c>
      <c r="P40" s="144">
        <f t="shared" si="1"/>
        <v>0</v>
      </c>
      <c r="Q40" s="145"/>
      <c r="R40" s="144">
        <f t="shared" si="2"/>
        <v>0</v>
      </c>
      <c r="S40" s="10"/>
      <c r="T40"/>
      <c r="U40"/>
      <c r="V40"/>
      <c r="W40"/>
      <c r="X40"/>
      <c r="Y40"/>
      <c r="Z40"/>
      <c r="AA40"/>
      <c r="AB40" s="271">
        <f>IF(oknServiceDayHour_30="HOUR",oknServiceTime_30,0)</f>
        <v>0</v>
      </c>
      <c r="AC40" s="273">
        <f>IF(oknServiceDayHour_30="HOUR",oknServiceRate_30,0)</f>
        <v>0</v>
      </c>
      <c r="AD40" s="273">
        <f>IF(oknServiceDayHour_30="DAY",oknServiceTime_30,0)</f>
        <v>0</v>
      </c>
      <c r="AE40" s="274">
        <f>IF(oknServiceDayHour_30="DAY",oknServiceRate_30,0)</f>
        <v>0</v>
      </c>
    </row>
    <row r="41" spans="1:31" s="22" customFormat="1" ht="48" customHeight="1">
      <c r="A41" s="177"/>
      <c r="B41" s="176">
        <v>31</v>
      </c>
      <c r="C41" s="64">
        <v>0</v>
      </c>
      <c r="D41" s="64">
        <v>0</v>
      </c>
      <c r="E41" s="33"/>
      <c r="F41" s="83"/>
      <c r="G41" s="112"/>
      <c r="H41" s="100">
        <v>0</v>
      </c>
      <c r="I41" s="87">
        <v>0</v>
      </c>
      <c r="J41" s="87">
        <v>0</v>
      </c>
      <c r="K41" s="103">
        <v>0</v>
      </c>
      <c r="L41" s="106">
        <f t="shared" si="0"/>
        <v>0</v>
      </c>
      <c r="M41" s="92">
        <v>0</v>
      </c>
      <c r="N41" s="66"/>
      <c r="O41" s="87">
        <v>0</v>
      </c>
      <c r="P41" s="94">
        <f t="shared" si="1"/>
        <v>0</v>
      </c>
      <c r="Q41" s="107"/>
      <c r="R41" s="94">
        <f t="shared" si="2"/>
        <v>0</v>
      </c>
      <c r="S41" s="10"/>
      <c r="T41"/>
      <c r="U41"/>
      <c r="V41"/>
      <c r="W41"/>
      <c r="X41"/>
      <c r="Y41"/>
      <c r="Z41"/>
      <c r="AA41"/>
      <c r="AB41" s="271">
        <f>IF(oknServiceDayHour_31="HOUR",oknServiceTime_31,0)</f>
        <v>0</v>
      </c>
      <c r="AC41" s="273">
        <f>IF(oknServiceDayHour_31="HOUR",oknServiceRate_31,0)</f>
        <v>0</v>
      </c>
      <c r="AD41" s="273">
        <f>IF(oknServiceDayHour_31="DAY",oknServiceTime_31,0)</f>
        <v>0</v>
      </c>
      <c r="AE41" s="274">
        <f>IF(oknServiceDayHour_31="DAY",oknServiceRate_31,0)</f>
        <v>0</v>
      </c>
    </row>
    <row r="42" spans="1:31" s="22" customFormat="1" ht="48" customHeight="1">
      <c r="A42" s="177"/>
      <c r="B42" s="176">
        <v>32</v>
      </c>
      <c r="C42" s="64">
        <v>0</v>
      </c>
      <c r="D42" s="64">
        <v>0</v>
      </c>
      <c r="E42" s="33"/>
      <c r="F42" s="136"/>
      <c r="G42" s="137"/>
      <c r="H42" s="146">
        <v>0</v>
      </c>
      <c r="I42" s="139">
        <v>0</v>
      </c>
      <c r="J42" s="139">
        <v>0</v>
      </c>
      <c r="K42" s="141">
        <v>0</v>
      </c>
      <c r="L42" s="140">
        <f t="shared" si="0"/>
        <v>0</v>
      </c>
      <c r="M42" s="142">
        <v>0</v>
      </c>
      <c r="N42" s="143"/>
      <c r="O42" s="139">
        <v>0</v>
      </c>
      <c r="P42" s="144">
        <f t="shared" si="1"/>
        <v>0</v>
      </c>
      <c r="Q42" s="145"/>
      <c r="R42" s="144">
        <f t="shared" si="2"/>
        <v>0</v>
      </c>
      <c r="S42" s="10"/>
      <c r="T42"/>
      <c r="U42"/>
      <c r="V42"/>
      <c r="W42"/>
      <c r="X42"/>
      <c r="Y42"/>
      <c r="Z42"/>
      <c r="AA42"/>
      <c r="AB42" s="271">
        <f>IF(oknServiceDayHour_32="HOUR",oknServiceTime_32,0)</f>
        <v>0</v>
      </c>
      <c r="AC42" s="273">
        <f>IF(oknServiceDayHour_32="HOUR",oknServiceRate_32,0)</f>
        <v>0</v>
      </c>
      <c r="AD42" s="273">
        <f>IF(oknServiceDayHour_32="DAY",oknServiceTime_32,0)</f>
        <v>0</v>
      </c>
      <c r="AE42" s="274">
        <f>IF(oknServiceDayHour_32="DAY",oknServiceRate_32,0)</f>
        <v>0</v>
      </c>
    </row>
    <row r="43" spans="1:31" s="22" customFormat="1" ht="48" customHeight="1">
      <c r="A43" s="177"/>
      <c r="B43" s="176">
        <v>33</v>
      </c>
      <c r="C43" s="64">
        <v>0</v>
      </c>
      <c r="D43" s="64">
        <v>0</v>
      </c>
      <c r="E43" s="33"/>
      <c r="F43" s="85"/>
      <c r="G43" s="117"/>
      <c r="H43" s="101">
        <v>0</v>
      </c>
      <c r="I43" s="89">
        <v>0</v>
      </c>
      <c r="J43" s="89">
        <v>0</v>
      </c>
      <c r="K43" s="105">
        <v>0</v>
      </c>
      <c r="L43" s="106">
        <f t="shared" si="0"/>
        <v>0</v>
      </c>
      <c r="M43" s="93">
        <v>0</v>
      </c>
      <c r="N43" s="68"/>
      <c r="O43" s="89">
        <v>0</v>
      </c>
      <c r="P43" s="94">
        <f t="shared" si="1"/>
        <v>0</v>
      </c>
      <c r="Q43" s="109"/>
      <c r="R43" s="94">
        <f t="shared" si="2"/>
        <v>0</v>
      </c>
      <c r="S43" s="10"/>
      <c r="T43"/>
      <c r="U43"/>
      <c r="V43"/>
      <c r="W43"/>
      <c r="X43"/>
      <c r="Y43"/>
      <c r="Z43"/>
      <c r="AA43"/>
      <c r="AB43" s="271">
        <f>IF(oknServiceDayHour_33="HOUR",oknServiceTime_33,0)</f>
        <v>0</v>
      </c>
      <c r="AC43" s="273">
        <f>IF(oknServiceDayHour_33="HOUR",oknServiceRate_33,0)</f>
        <v>0</v>
      </c>
      <c r="AD43" s="273">
        <f>IF(oknServiceDayHour_33="DAY",oknServiceTime_33,0)</f>
        <v>0</v>
      </c>
      <c r="AE43" s="274">
        <f>IF(oknServiceDayHour_33="DAY",oknServiceRate_33,0)</f>
        <v>0</v>
      </c>
    </row>
    <row r="44" spans="1:31" s="22" customFormat="1" ht="48" customHeight="1">
      <c r="A44" s="177"/>
      <c r="B44" s="176">
        <v>34</v>
      </c>
      <c r="C44" s="64">
        <v>0</v>
      </c>
      <c r="D44" s="64">
        <v>0</v>
      </c>
      <c r="E44" s="33"/>
      <c r="F44" s="136"/>
      <c r="G44" s="137"/>
      <c r="H44" s="146">
        <v>0</v>
      </c>
      <c r="I44" s="139">
        <v>0</v>
      </c>
      <c r="J44" s="139">
        <v>0</v>
      </c>
      <c r="K44" s="141">
        <v>0</v>
      </c>
      <c r="L44" s="140">
        <f t="shared" si="0"/>
        <v>0</v>
      </c>
      <c r="M44" s="142">
        <v>0</v>
      </c>
      <c r="N44" s="143"/>
      <c r="O44" s="139">
        <v>0</v>
      </c>
      <c r="P44" s="144">
        <f t="shared" si="1"/>
        <v>0</v>
      </c>
      <c r="Q44" s="145"/>
      <c r="R44" s="144">
        <f t="shared" si="2"/>
        <v>0</v>
      </c>
      <c r="S44" s="10"/>
      <c r="T44"/>
      <c r="U44"/>
      <c r="V44"/>
      <c r="W44"/>
      <c r="X44"/>
      <c r="Y44"/>
      <c r="Z44"/>
      <c r="AA44"/>
      <c r="AB44" s="271">
        <f>IF(oknServiceDayHour_34="HOUR",oknServiceTime_34,0)</f>
        <v>0</v>
      </c>
      <c r="AC44" s="273">
        <f>IF(oknServiceDayHour_34="HOUR",oknServiceRate_34,0)</f>
        <v>0</v>
      </c>
      <c r="AD44" s="273">
        <f>IF(oknServiceDayHour_34="DAY",oknServiceTime_34,0)</f>
        <v>0</v>
      </c>
      <c r="AE44" s="274">
        <f>IF(oknServiceDayHour_34="DAY",oknServiceRate_34,0)</f>
        <v>0</v>
      </c>
    </row>
    <row r="45" spans="1:31" s="22" customFormat="1" ht="48" customHeight="1">
      <c r="A45" s="177"/>
      <c r="B45" s="176">
        <v>35</v>
      </c>
      <c r="C45" s="64">
        <v>0</v>
      </c>
      <c r="D45" s="64">
        <v>0</v>
      </c>
      <c r="E45" s="33"/>
      <c r="F45" s="85"/>
      <c r="G45" s="117"/>
      <c r="H45" s="101">
        <v>0</v>
      </c>
      <c r="I45" s="89">
        <v>0</v>
      </c>
      <c r="J45" s="89">
        <v>0</v>
      </c>
      <c r="K45" s="105">
        <v>0</v>
      </c>
      <c r="L45" s="106">
        <f t="shared" si="0"/>
        <v>0</v>
      </c>
      <c r="M45" s="93">
        <v>0</v>
      </c>
      <c r="N45" s="68"/>
      <c r="O45" s="89">
        <v>0</v>
      </c>
      <c r="P45" s="102">
        <f t="shared" si="1"/>
        <v>0</v>
      </c>
      <c r="Q45" s="109"/>
      <c r="R45" s="94">
        <f t="shared" si="2"/>
        <v>0</v>
      </c>
      <c r="S45" s="10"/>
      <c r="T45"/>
      <c r="U45"/>
      <c r="V45"/>
      <c r="W45"/>
      <c r="X45"/>
      <c r="Y45"/>
      <c r="Z45"/>
      <c r="AA45"/>
      <c r="AB45" s="271">
        <f>IF(oknServiceDayHour_35="HOUR",oknServiceTime_35,0)</f>
        <v>0</v>
      </c>
      <c r="AC45" s="273">
        <f>IF(oknServiceDayHour_35="HOUR",oknServiceRate_35,0)</f>
        <v>0</v>
      </c>
      <c r="AD45" s="273">
        <f>IF(oknServiceDayHour_35="DAY",oknServiceTime_35,0)</f>
        <v>0</v>
      </c>
      <c r="AE45" s="274">
        <f>IF(oknServiceDayHour_35="DAY",oknServiceRate_35,0)</f>
        <v>0</v>
      </c>
    </row>
    <row r="46" spans="1:31" s="22" customFormat="1" ht="48" customHeight="1">
      <c r="A46" s="177"/>
      <c r="B46" s="176">
        <v>36</v>
      </c>
      <c r="C46" s="64">
        <v>0</v>
      </c>
      <c r="D46" s="64">
        <v>0</v>
      </c>
      <c r="E46" s="33"/>
      <c r="F46" s="136"/>
      <c r="G46" s="137"/>
      <c r="H46" s="146">
        <v>0</v>
      </c>
      <c r="I46" s="139">
        <v>0</v>
      </c>
      <c r="J46" s="139">
        <v>0</v>
      </c>
      <c r="K46" s="141">
        <v>0</v>
      </c>
      <c r="L46" s="140">
        <f t="shared" si="0"/>
        <v>0</v>
      </c>
      <c r="M46" s="142">
        <v>0</v>
      </c>
      <c r="N46" s="143"/>
      <c r="O46" s="139">
        <v>0</v>
      </c>
      <c r="P46" s="144">
        <f t="shared" si="1"/>
        <v>0</v>
      </c>
      <c r="Q46" s="145"/>
      <c r="R46" s="144">
        <f t="shared" si="2"/>
        <v>0</v>
      </c>
      <c r="S46" s="10"/>
      <c r="T46"/>
      <c r="U46"/>
      <c r="V46"/>
      <c r="W46"/>
      <c r="X46"/>
      <c r="Y46"/>
      <c r="Z46"/>
      <c r="AA46"/>
      <c r="AB46" s="271">
        <f>IF(oknServiceDayHour_36="HOUR",oknServiceTime_36,0)</f>
        <v>0</v>
      </c>
      <c r="AC46" s="273">
        <f>IF(oknServiceDayHour_36="HOUR",oknServiceRate_36,0)</f>
        <v>0</v>
      </c>
      <c r="AD46" s="273">
        <f>IF(oknServiceDayHour_36="DAY",oknServiceTime_36,0)</f>
        <v>0</v>
      </c>
      <c r="AE46" s="274">
        <f>IF(oknServiceDayHour_36="DAY",oknServiceRate_36,0)</f>
        <v>0</v>
      </c>
    </row>
    <row r="47" spans="1:31" s="22" customFormat="1" ht="48" customHeight="1">
      <c r="A47" s="177"/>
      <c r="B47" s="176">
        <v>37</v>
      </c>
      <c r="C47" s="64">
        <v>0</v>
      </c>
      <c r="D47" s="64">
        <v>0</v>
      </c>
      <c r="E47" s="33"/>
      <c r="F47" s="85"/>
      <c r="G47" s="117"/>
      <c r="H47" s="101">
        <v>0</v>
      </c>
      <c r="I47" s="89">
        <v>0</v>
      </c>
      <c r="J47" s="89">
        <v>0</v>
      </c>
      <c r="K47" s="105">
        <v>0</v>
      </c>
      <c r="L47" s="106">
        <f t="shared" si="0"/>
        <v>0</v>
      </c>
      <c r="M47" s="93">
        <v>0</v>
      </c>
      <c r="N47" s="68"/>
      <c r="O47" s="89">
        <v>0</v>
      </c>
      <c r="P47" s="102">
        <f t="shared" si="1"/>
        <v>0</v>
      </c>
      <c r="Q47" s="107"/>
      <c r="R47" s="94">
        <f t="shared" si="2"/>
        <v>0</v>
      </c>
      <c r="S47" s="10"/>
      <c r="T47"/>
      <c r="U47"/>
      <c r="V47"/>
      <c r="W47"/>
      <c r="X47"/>
      <c r="Y47"/>
      <c r="Z47"/>
      <c r="AA47"/>
      <c r="AB47" s="271">
        <f>IF(oknServiceDayHour_37="HOUR",oknServiceTime_37,0)</f>
        <v>0</v>
      </c>
      <c r="AC47" s="273">
        <f>IF(oknServiceDayHour_37="HOUR",oknServiceRate_37,0)</f>
        <v>0</v>
      </c>
      <c r="AD47" s="273">
        <f>IF(oknServiceDayHour_37="DAY",oknServiceTime_37,0)</f>
        <v>0</v>
      </c>
      <c r="AE47" s="274">
        <f>IF(oknServiceDayHour_37="DAY",oknServiceRate_37,0)</f>
        <v>0</v>
      </c>
    </row>
    <row r="48" spans="1:31" s="23" customFormat="1" ht="17.25" thickBot="1">
      <c r="A48" s="180"/>
      <c r="B48" s="180"/>
      <c r="C48" s="25"/>
      <c r="D48" s="25"/>
      <c r="E48" s="25"/>
      <c r="F48" s="72" t="s">
        <v>24</v>
      </c>
      <c r="G48" s="156"/>
      <c r="H48" s="71">
        <f>SUM(H11:H47)</f>
        <v>0</v>
      </c>
      <c r="I48" s="71">
        <f>SUM(I11:I47)</f>
        <v>0</v>
      </c>
      <c r="J48" s="71">
        <f>SUM(J11:J47)</f>
        <v>0</v>
      </c>
      <c r="K48" s="110">
        <f>SUM(K11:K47)</f>
        <v>25</v>
      </c>
      <c r="L48" s="111">
        <f>SUM(L11:L47)</f>
        <v>192.27</v>
      </c>
      <c r="M48" s="157"/>
      <c r="N48" s="157"/>
      <c r="O48" s="158"/>
      <c r="P48" s="111">
        <f>SUM(P11:P47)</f>
        <v>3060</v>
      </c>
      <c r="Q48" s="159" t="s">
        <v>25</v>
      </c>
      <c r="R48" s="96">
        <f>SUM(R11:R47)</f>
        <v>3252.27</v>
      </c>
      <c r="S48" s="5"/>
      <c r="T48"/>
      <c r="U48"/>
      <c r="AB48" s="5"/>
      <c r="AC48" s="5"/>
      <c r="AD48" s="5"/>
      <c r="AE48" s="49"/>
    </row>
    <row r="49" spans="6:31">
      <c r="F49" s="39"/>
      <c r="G49" s="39"/>
      <c r="H49" s="40"/>
      <c r="I49" s="41"/>
      <c r="J49" s="41"/>
      <c r="K49" s="41"/>
      <c r="L49" s="42"/>
      <c r="M49" s="57"/>
      <c r="N49" s="57"/>
      <c r="O49" s="43"/>
      <c r="P49" s="43"/>
      <c r="Q49" s="308" t="s">
        <v>54</v>
      </c>
      <c r="R49" s="308"/>
      <c r="X49" s="46"/>
      <c r="AB49" s="51" t="s">
        <v>35</v>
      </c>
      <c r="AC49" s="52"/>
      <c r="AD49" s="310">
        <f>oknSubTotal</f>
        <v>3252.27</v>
      </c>
      <c r="AE49" s="311"/>
    </row>
    <row r="50" spans="6:31">
      <c r="F50" s="39"/>
      <c r="G50" s="39"/>
      <c r="H50" s="40"/>
      <c r="I50" s="41"/>
      <c r="J50" s="41"/>
      <c r="K50" s="41"/>
      <c r="L50" s="42"/>
      <c r="M50" s="57"/>
      <c r="N50" s="57"/>
      <c r="O50" s="43"/>
      <c r="P50" s="43"/>
      <c r="Q50" s="308"/>
      <c r="R50" s="308"/>
      <c r="X50" s="46"/>
      <c r="AB50" s="53" t="s">
        <v>36</v>
      </c>
      <c r="AC50" s="54"/>
      <c r="AD50" s="304">
        <v>0</v>
      </c>
      <c r="AE50" s="305"/>
    </row>
    <row r="51" spans="6:31">
      <c r="F51" s="58"/>
      <c r="G51" s="39"/>
      <c r="H51" s="40"/>
      <c r="I51" s="41"/>
      <c r="J51" s="41"/>
      <c r="K51" s="41"/>
      <c r="L51" s="42"/>
      <c r="M51" s="57"/>
      <c r="N51" s="57"/>
      <c r="O51" s="31"/>
      <c r="P51" s="31"/>
      <c r="Q51" s="44"/>
      <c r="R51" s="43"/>
      <c r="X51" s="46"/>
      <c r="AB51" s="55" t="s">
        <v>37</v>
      </c>
      <c r="AC51" s="56"/>
      <c r="AD51" s="306">
        <f>oknTotal-oknPayments</f>
        <v>3252.27</v>
      </c>
      <c r="AE51" s="307"/>
    </row>
    <row r="52" spans="6:31">
      <c r="F52" s="39"/>
      <c r="G52" s="73"/>
      <c r="H52" s="74"/>
      <c r="I52" s="75"/>
      <c r="J52" s="75"/>
      <c r="K52" s="75"/>
      <c r="L52" s="76"/>
      <c r="M52" s="57"/>
      <c r="N52" s="57"/>
      <c r="O52" s="309"/>
      <c r="P52" s="309"/>
      <c r="Q52" s="44"/>
      <c r="R52" s="43"/>
      <c r="AB52" s="5"/>
      <c r="AC52" s="5"/>
      <c r="AD52" s="5"/>
      <c r="AE52" s="50"/>
    </row>
    <row r="53" spans="6:31">
      <c r="F53" s="39"/>
      <c r="G53" s="289" t="s">
        <v>41</v>
      </c>
      <c r="H53" s="290"/>
      <c r="I53" s="290"/>
      <c r="J53" s="290"/>
      <c r="K53" s="290"/>
      <c r="L53" s="290"/>
      <c r="M53" s="57"/>
      <c r="N53" s="57"/>
      <c r="O53" s="287" t="s">
        <v>38</v>
      </c>
      <c r="P53" s="288"/>
      <c r="Q53" s="44"/>
      <c r="R53" s="43"/>
    </row>
    <row r="54" spans="6:31">
      <c r="F54" s="39"/>
      <c r="G54" s="39"/>
      <c r="H54" s="40"/>
      <c r="I54" s="41"/>
      <c r="J54" s="41"/>
      <c r="K54" s="41"/>
      <c r="L54" s="42"/>
      <c r="M54" s="57"/>
      <c r="N54" s="57"/>
      <c r="O54" s="43"/>
      <c r="P54" s="43"/>
      <c r="Q54" s="44"/>
      <c r="R54" s="43"/>
    </row>
    <row r="900" spans="1:1" hidden="1">
      <c r="A900" s="266" t="s">
        <v>135</v>
      </c>
    </row>
    <row r="901" spans="1:1" hidden="1">
      <c r="A901" s="266" t="s">
        <v>138</v>
      </c>
    </row>
    <row r="966" spans="1:1" hidden="1">
      <c r="A966" s="266" t="s">
        <v>138</v>
      </c>
    </row>
    <row r="975" spans="1:1" hidden="1">
      <c r="A975" s="266" t="s">
        <v>140</v>
      </c>
    </row>
  </sheetData>
  <sheetProtection sheet="1" objects="1" scenarios="1" selectLockedCells="1"/>
  <dataConsolidate/>
  <mergeCells count="30">
    <mergeCell ref="AD50:AE50"/>
    <mergeCell ref="AD51:AE51"/>
    <mergeCell ref="Q49:R50"/>
    <mergeCell ref="O52:P52"/>
    <mergeCell ref="AD49:AE49"/>
    <mergeCell ref="T11:V11"/>
    <mergeCell ref="O53:P53"/>
    <mergeCell ref="G53:L53"/>
    <mergeCell ref="M10:N10"/>
    <mergeCell ref="G5:L5"/>
    <mergeCell ref="G6:L6"/>
    <mergeCell ref="G7:L7"/>
    <mergeCell ref="F9:H9"/>
    <mergeCell ref="I9:K9"/>
    <mergeCell ref="T12:X13"/>
    <mergeCell ref="U14:X14"/>
    <mergeCell ref="U15:X15"/>
    <mergeCell ref="U16:X16"/>
    <mergeCell ref="U17:X17"/>
    <mergeCell ref="U18:X18"/>
    <mergeCell ref="U19:X19"/>
    <mergeCell ref="T2:U2"/>
    <mergeCell ref="T3:U3"/>
    <mergeCell ref="T6:X6"/>
    <mergeCell ref="T10:V10"/>
    <mergeCell ref="Q5:R5"/>
    <mergeCell ref="Q6:R6"/>
    <mergeCell ref="Q7:R7"/>
    <mergeCell ref="Q8:R8"/>
    <mergeCell ref="Q2:Q3"/>
  </mergeCells>
  <phoneticPr fontId="11" type="noConversion"/>
  <dataValidations count="1">
    <dataValidation type="list" allowBlank="1" showInputMessage="1" showErrorMessage="1" sqref="N11:N47" xr:uid="{00000000-0002-0000-0000-000000000000}">
      <formula1>"HOUR,DAY"</formula1>
    </dataValidation>
  </dataValidations>
  <hyperlinks>
    <hyperlink ref="T12:X13" r:id="rId1" display="To create an invoice (tutorial Movie)" xr:uid="{00000000-0004-0000-0000-000000000000}"/>
    <hyperlink ref="A900" r:id="rId2" tooltip="Consultant Invoice with Mileage and Hourly Expenses" display="http://www.invoicingtemplate.com/consultant-invoice-with-travel-and-hourly-expenses.html" xr:uid="{00000000-0004-0000-0000-000001000000}"/>
    <hyperlink ref="AKK1" r:id="rId3" tooltip="Consultant Invoice with Travel and Hourly Expenses" display="http://www.invoicingtemplate.com/consultant-invoice-with-travel-and-hourly-expenses.html" xr:uid="{00000000-0004-0000-0000-000002000000}"/>
    <hyperlink ref="A901" r:id="rId4" tooltip="Consultant Invoice with Mileage and Hourly Expenses" display="http://www.invoicingtemplate.com/consultant-invoice-with-travel-and-hourly-expenses.html" xr:uid="{00000000-0004-0000-0000-000003000000}"/>
    <hyperlink ref="AKL1" r:id="rId5" tooltip="Consultant Invoice with Travel and Hourly Expenses" display="http://www.invoicingtemplate.com/consultant-invoice-with-travel-and-hourly-expenses.html" xr:uid="{00000000-0004-0000-0000-000004000000}"/>
    <hyperlink ref="A966" r:id="rId6" tooltip="Consultant Invoice with Mileage and Hourly Expenses" display="http://www.invoicingtemplate.com/consultant-invoice-with-travel-and-hourly-expenses.html" xr:uid="{00000000-0004-0000-0000-000005000000}"/>
    <hyperlink ref="AJP1" r:id="rId7" tooltip="Consultant Invoice with Travel and Hourly Expenses" display="http://www.invoicingtemplate.com/consultant-invoice-with-travel-and-hourly-expenses.html" xr:uid="{00000000-0004-0000-0000-000006000000}"/>
    <hyperlink ref="A975" r:id="rId8" tooltip="Consultant Invoice with Mileage and Hourly Expenses" display="http://www.invoicingtemplate.com/consultant-invoice-with-travel-and-hourly-expenses.html" xr:uid="{00000000-0004-0000-0000-000007000000}"/>
    <hyperlink ref="AKT1" r:id="rId9" tooltip="Consultant Invoice with Travel and Hourly Expenses" display="http://www.invoicingtemplate.com/consultant-invoice-with-travel-and-hourly-expenses.html" xr:uid="{00000000-0004-0000-0000-000008000000}"/>
  </hyperlinks>
  <printOptions horizontalCentered="1" verticalCentered="1"/>
  <pageMargins left="0.35433070866141703" right="0.47244094488188998" top="0.56999999999999995" bottom="3.6220472440944999E-2" header="0.23" footer="0.43622047244094497"/>
  <pageSetup paperSize="5" fitToHeight="2" orientation="landscape" horizontalDpi="300" verticalDpi="300" r:id="rId10"/>
  <headerFooter alignWithMargins="0">
    <oddHeader>&amp;C&amp;"MS Sans Serif,Bold"&amp;18INVOICE / STATEMENT WORKSHEET
&amp;RPage &amp;P of &amp;N</oddHead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RowHeight="12"/>
  <cols>
    <col min="1" max="1" width="1.28515625" style="189" customWidth="1"/>
    <col min="2" max="2" width="11.42578125" style="198" customWidth="1"/>
    <col min="3" max="3" width="10.5703125" style="201" customWidth="1"/>
    <col min="4" max="4" width="11.85546875" style="196" customWidth="1"/>
    <col min="5" max="5" width="9.28515625" style="197" customWidth="1"/>
    <col min="6" max="6" width="12.140625" style="198" hidden="1" customWidth="1"/>
    <col min="7" max="7" width="11.42578125" style="198" customWidth="1"/>
    <col min="8" max="8" width="12.140625" style="196" hidden="1" customWidth="1"/>
    <col min="9" max="9" width="11.28515625" style="196" hidden="1" customWidth="1"/>
    <col min="10" max="10" width="9.5703125" style="196" hidden="1" customWidth="1"/>
    <col min="11" max="11" width="10.140625" style="196" hidden="1" customWidth="1"/>
    <col min="12" max="12" width="16" style="196" customWidth="1"/>
    <col min="13" max="13" width="14.140625" style="196" customWidth="1"/>
    <col min="14" max="14" width="12.85546875" style="192" customWidth="1"/>
    <col min="15" max="15" width="11.42578125" style="193" hidden="1" customWidth="1"/>
    <col min="16" max="16" width="16.85546875" style="193" hidden="1" customWidth="1"/>
    <col min="17" max="17" width="0" style="221" hidden="1" customWidth="1"/>
    <col min="18" max="256" width="9.140625" style="1"/>
    <col min="257" max="257" width="1.28515625" style="1" customWidth="1"/>
    <col min="258" max="258" width="11.42578125" style="1" customWidth="1"/>
    <col min="259" max="259" width="10.5703125" style="1" customWidth="1"/>
    <col min="260" max="260" width="11.85546875" style="1" customWidth="1"/>
    <col min="261" max="261" width="9.28515625" style="1" customWidth="1"/>
    <col min="262" max="262" width="0" style="1" hidden="1" customWidth="1"/>
    <col min="263" max="263" width="11.42578125" style="1" customWidth="1"/>
    <col min="264" max="267" width="0" style="1" hidden="1" customWidth="1"/>
    <col min="268" max="268" width="16" style="1" customWidth="1"/>
    <col min="269" max="269" width="14.140625" style="1" customWidth="1"/>
    <col min="270" max="270" width="12.85546875" style="1" customWidth="1"/>
    <col min="271" max="273" width="0" style="1" hidden="1" customWidth="1"/>
    <col min="274" max="512" width="9.140625" style="1"/>
    <col min="513" max="513" width="1.28515625" style="1" customWidth="1"/>
    <col min="514" max="514" width="11.42578125" style="1" customWidth="1"/>
    <col min="515" max="515" width="10.5703125" style="1" customWidth="1"/>
    <col min="516" max="516" width="11.85546875" style="1" customWidth="1"/>
    <col min="517" max="517" width="9.28515625" style="1" customWidth="1"/>
    <col min="518" max="518" width="0" style="1" hidden="1" customWidth="1"/>
    <col min="519" max="519" width="11.42578125" style="1" customWidth="1"/>
    <col min="520" max="523" width="0" style="1" hidden="1" customWidth="1"/>
    <col min="524" max="524" width="16" style="1" customWidth="1"/>
    <col min="525" max="525" width="14.140625" style="1" customWidth="1"/>
    <col min="526" max="526" width="12.85546875" style="1" customWidth="1"/>
    <col min="527" max="529" width="0" style="1" hidden="1" customWidth="1"/>
    <col min="530" max="768" width="9.140625" style="1"/>
    <col min="769" max="769" width="1.28515625" style="1" customWidth="1"/>
    <col min="770" max="770" width="11.42578125" style="1" customWidth="1"/>
    <col min="771" max="771" width="10.5703125" style="1" customWidth="1"/>
    <col min="772" max="772" width="11.85546875" style="1" customWidth="1"/>
    <col min="773" max="773" width="9.28515625" style="1" customWidth="1"/>
    <col min="774" max="774" width="0" style="1" hidden="1" customWidth="1"/>
    <col min="775" max="775" width="11.42578125" style="1" customWidth="1"/>
    <col min="776" max="779" width="0" style="1" hidden="1" customWidth="1"/>
    <col min="780" max="780" width="16" style="1" customWidth="1"/>
    <col min="781" max="781" width="14.140625" style="1" customWidth="1"/>
    <col min="782" max="782" width="12.85546875" style="1" customWidth="1"/>
    <col min="783" max="785" width="0" style="1" hidden="1" customWidth="1"/>
    <col min="786" max="1024" width="9.140625" style="1"/>
    <col min="1025" max="1025" width="1.28515625" style="1" customWidth="1"/>
    <col min="1026" max="1026" width="11.42578125" style="1" customWidth="1"/>
    <col min="1027" max="1027" width="10.5703125" style="1" customWidth="1"/>
    <col min="1028" max="1028" width="11.85546875" style="1" customWidth="1"/>
    <col min="1029" max="1029" width="9.28515625" style="1" customWidth="1"/>
    <col min="1030" max="1030" width="0" style="1" hidden="1" customWidth="1"/>
    <col min="1031" max="1031" width="11.42578125" style="1" customWidth="1"/>
    <col min="1032" max="1035" width="0" style="1" hidden="1" customWidth="1"/>
    <col min="1036" max="1036" width="16" style="1" customWidth="1"/>
    <col min="1037" max="1037" width="14.140625" style="1" customWidth="1"/>
    <col min="1038" max="1038" width="12.85546875" style="1" customWidth="1"/>
    <col min="1039" max="1041" width="0" style="1" hidden="1" customWidth="1"/>
    <col min="1042" max="1280" width="9.140625" style="1"/>
    <col min="1281" max="1281" width="1.28515625" style="1" customWidth="1"/>
    <col min="1282" max="1282" width="11.42578125" style="1" customWidth="1"/>
    <col min="1283" max="1283" width="10.5703125" style="1" customWidth="1"/>
    <col min="1284" max="1284" width="11.85546875" style="1" customWidth="1"/>
    <col min="1285" max="1285" width="9.28515625" style="1" customWidth="1"/>
    <col min="1286" max="1286" width="0" style="1" hidden="1" customWidth="1"/>
    <col min="1287" max="1287" width="11.42578125" style="1" customWidth="1"/>
    <col min="1288" max="1291" width="0" style="1" hidden="1" customWidth="1"/>
    <col min="1292" max="1292" width="16" style="1" customWidth="1"/>
    <col min="1293" max="1293" width="14.140625" style="1" customWidth="1"/>
    <col min="1294" max="1294" width="12.85546875" style="1" customWidth="1"/>
    <col min="1295" max="1297" width="0" style="1" hidden="1" customWidth="1"/>
    <col min="1298" max="1536" width="9.140625" style="1"/>
    <col min="1537" max="1537" width="1.28515625" style="1" customWidth="1"/>
    <col min="1538" max="1538" width="11.42578125" style="1" customWidth="1"/>
    <col min="1539" max="1539" width="10.5703125" style="1" customWidth="1"/>
    <col min="1540" max="1540" width="11.85546875" style="1" customWidth="1"/>
    <col min="1541" max="1541" width="9.28515625" style="1" customWidth="1"/>
    <col min="1542" max="1542" width="0" style="1" hidden="1" customWidth="1"/>
    <col min="1543" max="1543" width="11.42578125" style="1" customWidth="1"/>
    <col min="1544" max="1547" width="0" style="1" hidden="1" customWidth="1"/>
    <col min="1548" max="1548" width="16" style="1" customWidth="1"/>
    <col min="1549" max="1549" width="14.140625" style="1" customWidth="1"/>
    <col min="1550" max="1550" width="12.85546875" style="1" customWidth="1"/>
    <col min="1551" max="1553" width="0" style="1" hidden="1" customWidth="1"/>
    <col min="1554" max="1792" width="9.140625" style="1"/>
    <col min="1793" max="1793" width="1.28515625" style="1" customWidth="1"/>
    <col min="1794" max="1794" width="11.42578125" style="1" customWidth="1"/>
    <col min="1795" max="1795" width="10.5703125" style="1" customWidth="1"/>
    <col min="1796" max="1796" width="11.85546875" style="1" customWidth="1"/>
    <col min="1797" max="1797" width="9.28515625" style="1" customWidth="1"/>
    <col min="1798" max="1798" width="0" style="1" hidden="1" customWidth="1"/>
    <col min="1799" max="1799" width="11.42578125" style="1" customWidth="1"/>
    <col min="1800" max="1803" width="0" style="1" hidden="1" customWidth="1"/>
    <col min="1804" max="1804" width="16" style="1" customWidth="1"/>
    <col min="1805" max="1805" width="14.140625" style="1" customWidth="1"/>
    <col min="1806" max="1806" width="12.85546875" style="1" customWidth="1"/>
    <col min="1807" max="1809" width="0" style="1" hidden="1" customWidth="1"/>
    <col min="1810" max="2048" width="9.140625" style="1"/>
    <col min="2049" max="2049" width="1.28515625" style="1" customWidth="1"/>
    <col min="2050" max="2050" width="11.42578125" style="1" customWidth="1"/>
    <col min="2051" max="2051" width="10.5703125" style="1" customWidth="1"/>
    <col min="2052" max="2052" width="11.85546875" style="1" customWidth="1"/>
    <col min="2053" max="2053" width="9.28515625" style="1" customWidth="1"/>
    <col min="2054" max="2054" width="0" style="1" hidden="1" customWidth="1"/>
    <col min="2055" max="2055" width="11.42578125" style="1" customWidth="1"/>
    <col min="2056" max="2059" width="0" style="1" hidden="1" customWidth="1"/>
    <col min="2060" max="2060" width="16" style="1" customWidth="1"/>
    <col min="2061" max="2061" width="14.140625" style="1" customWidth="1"/>
    <col min="2062" max="2062" width="12.85546875" style="1" customWidth="1"/>
    <col min="2063" max="2065" width="0" style="1" hidden="1" customWidth="1"/>
    <col min="2066" max="2304" width="9.140625" style="1"/>
    <col min="2305" max="2305" width="1.28515625" style="1" customWidth="1"/>
    <col min="2306" max="2306" width="11.42578125" style="1" customWidth="1"/>
    <col min="2307" max="2307" width="10.5703125" style="1" customWidth="1"/>
    <col min="2308" max="2308" width="11.85546875" style="1" customWidth="1"/>
    <col min="2309" max="2309" width="9.28515625" style="1" customWidth="1"/>
    <col min="2310" max="2310" width="0" style="1" hidden="1" customWidth="1"/>
    <col min="2311" max="2311" width="11.42578125" style="1" customWidth="1"/>
    <col min="2312" max="2315" width="0" style="1" hidden="1" customWidth="1"/>
    <col min="2316" max="2316" width="16" style="1" customWidth="1"/>
    <col min="2317" max="2317" width="14.140625" style="1" customWidth="1"/>
    <col min="2318" max="2318" width="12.85546875" style="1" customWidth="1"/>
    <col min="2319" max="2321" width="0" style="1" hidden="1" customWidth="1"/>
    <col min="2322" max="2560" width="9.140625" style="1"/>
    <col min="2561" max="2561" width="1.28515625" style="1" customWidth="1"/>
    <col min="2562" max="2562" width="11.42578125" style="1" customWidth="1"/>
    <col min="2563" max="2563" width="10.5703125" style="1" customWidth="1"/>
    <col min="2564" max="2564" width="11.85546875" style="1" customWidth="1"/>
    <col min="2565" max="2565" width="9.28515625" style="1" customWidth="1"/>
    <col min="2566" max="2566" width="0" style="1" hidden="1" customWidth="1"/>
    <col min="2567" max="2567" width="11.42578125" style="1" customWidth="1"/>
    <col min="2568" max="2571" width="0" style="1" hidden="1" customWidth="1"/>
    <col min="2572" max="2572" width="16" style="1" customWidth="1"/>
    <col min="2573" max="2573" width="14.140625" style="1" customWidth="1"/>
    <col min="2574" max="2574" width="12.85546875" style="1" customWidth="1"/>
    <col min="2575" max="2577" width="0" style="1" hidden="1" customWidth="1"/>
    <col min="2578" max="2816" width="9.140625" style="1"/>
    <col min="2817" max="2817" width="1.28515625" style="1" customWidth="1"/>
    <col min="2818" max="2818" width="11.42578125" style="1" customWidth="1"/>
    <col min="2819" max="2819" width="10.5703125" style="1" customWidth="1"/>
    <col min="2820" max="2820" width="11.85546875" style="1" customWidth="1"/>
    <col min="2821" max="2821" width="9.28515625" style="1" customWidth="1"/>
    <col min="2822" max="2822" width="0" style="1" hidden="1" customWidth="1"/>
    <col min="2823" max="2823" width="11.42578125" style="1" customWidth="1"/>
    <col min="2824" max="2827" width="0" style="1" hidden="1" customWidth="1"/>
    <col min="2828" max="2828" width="16" style="1" customWidth="1"/>
    <col min="2829" max="2829" width="14.140625" style="1" customWidth="1"/>
    <col min="2830" max="2830" width="12.85546875" style="1" customWidth="1"/>
    <col min="2831" max="2833" width="0" style="1" hidden="1" customWidth="1"/>
    <col min="2834" max="3072" width="9.140625" style="1"/>
    <col min="3073" max="3073" width="1.28515625" style="1" customWidth="1"/>
    <col min="3074" max="3074" width="11.42578125" style="1" customWidth="1"/>
    <col min="3075" max="3075" width="10.5703125" style="1" customWidth="1"/>
    <col min="3076" max="3076" width="11.85546875" style="1" customWidth="1"/>
    <col min="3077" max="3077" width="9.28515625" style="1" customWidth="1"/>
    <col min="3078" max="3078" width="0" style="1" hidden="1" customWidth="1"/>
    <col min="3079" max="3079" width="11.42578125" style="1" customWidth="1"/>
    <col min="3080" max="3083" width="0" style="1" hidden="1" customWidth="1"/>
    <col min="3084" max="3084" width="16" style="1" customWidth="1"/>
    <col min="3085" max="3085" width="14.140625" style="1" customWidth="1"/>
    <col min="3086" max="3086" width="12.85546875" style="1" customWidth="1"/>
    <col min="3087" max="3089" width="0" style="1" hidden="1" customWidth="1"/>
    <col min="3090" max="3328" width="9.140625" style="1"/>
    <col min="3329" max="3329" width="1.28515625" style="1" customWidth="1"/>
    <col min="3330" max="3330" width="11.42578125" style="1" customWidth="1"/>
    <col min="3331" max="3331" width="10.5703125" style="1" customWidth="1"/>
    <col min="3332" max="3332" width="11.85546875" style="1" customWidth="1"/>
    <col min="3333" max="3333" width="9.28515625" style="1" customWidth="1"/>
    <col min="3334" max="3334" width="0" style="1" hidden="1" customWidth="1"/>
    <col min="3335" max="3335" width="11.42578125" style="1" customWidth="1"/>
    <col min="3336" max="3339" width="0" style="1" hidden="1" customWidth="1"/>
    <col min="3340" max="3340" width="16" style="1" customWidth="1"/>
    <col min="3341" max="3341" width="14.140625" style="1" customWidth="1"/>
    <col min="3342" max="3342" width="12.85546875" style="1" customWidth="1"/>
    <col min="3343" max="3345" width="0" style="1" hidden="1" customWidth="1"/>
    <col min="3346" max="3584" width="9.140625" style="1"/>
    <col min="3585" max="3585" width="1.28515625" style="1" customWidth="1"/>
    <col min="3586" max="3586" width="11.42578125" style="1" customWidth="1"/>
    <col min="3587" max="3587" width="10.5703125" style="1" customWidth="1"/>
    <col min="3588" max="3588" width="11.85546875" style="1" customWidth="1"/>
    <col min="3589" max="3589" width="9.28515625" style="1" customWidth="1"/>
    <col min="3590" max="3590" width="0" style="1" hidden="1" customWidth="1"/>
    <col min="3591" max="3591" width="11.42578125" style="1" customWidth="1"/>
    <col min="3592" max="3595" width="0" style="1" hidden="1" customWidth="1"/>
    <col min="3596" max="3596" width="16" style="1" customWidth="1"/>
    <col min="3597" max="3597" width="14.140625" style="1" customWidth="1"/>
    <col min="3598" max="3598" width="12.85546875" style="1" customWidth="1"/>
    <col min="3599" max="3601" width="0" style="1" hidden="1" customWidth="1"/>
    <col min="3602" max="3840" width="9.140625" style="1"/>
    <col min="3841" max="3841" width="1.28515625" style="1" customWidth="1"/>
    <col min="3842" max="3842" width="11.42578125" style="1" customWidth="1"/>
    <col min="3843" max="3843" width="10.5703125" style="1" customWidth="1"/>
    <col min="3844" max="3844" width="11.85546875" style="1" customWidth="1"/>
    <col min="3845" max="3845" width="9.28515625" style="1" customWidth="1"/>
    <col min="3846" max="3846" width="0" style="1" hidden="1" customWidth="1"/>
    <col min="3847" max="3847" width="11.42578125" style="1" customWidth="1"/>
    <col min="3848" max="3851" width="0" style="1" hidden="1" customWidth="1"/>
    <col min="3852" max="3852" width="16" style="1" customWidth="1"/>
    <col min="3853" max="3853" width="14.140625" style="1" customWidth="1"/>
    <col min="3854" max="3854" width="12.85546875" style="1" customWidth="1"/>
    <col min="3855" max="3857" width="0" style="1" hidden="1" customWidth="1"/>
    <col min="3858" max="4096" width="9.140625" style="1"/>
    <col min="4097" max="4097" width="1.28515625" style="1" customWidth="1"/>
    <col min="4098" max="4098" width="11.42578125" style="1" customWidth="1"/>
    <col min="4099" max="4099" width="10.5703125" style="1" customWidth="1"/>
    <col min="4100" max="4100" width="11.85546875" style="1" customWidth="1"/>
    <col min="4101" max="4101" width="9.28515625" style="1" customWidth="1"/>
    <col min="4102" max="4102" width="0" style="1" hidden="1" customWidth="1"/>
    <col min="4103" max="4103" width="11.42578125" style="1" customWidth="1"/>
    <col min="4104" max="4107" width="0" style="1" hidden="1" customWidth="1"/>
    <col min="4108" max="4108" width="16" style="1" customWidth="1"/>
    <col min="4109" max="4109" width="14.140625" style="1" customWidth="1"/>
    <col min="4110" max="4110" width="12.85546875" style="1" customWidth="1"/>
    <col min="4111" max="4113" width="0" style="1" hidden="1" customWidth="1"/>
    <col min="4114" max="4352" width="9.140625" style="1"/>
    <col min="4353" max="4353" width="1.28515625" style="1" customWidth="1"/>
    <col min="4354" max="4354" width="11.42578125" style="1" customWidth="1"/>
    <col min="4355" max="4355" width="10.5703125" style="1" customWidth="1"/>
    <col min="4356" max="4356" width="11.85546875" style="1" customWidth="1"/>
    <col min="4357" max="4357" width="9.28515625" style="1" customWidth="1"/>
    <col min="4358" max="4358" width="0" style="1" hidden="1" customWidth="1"/>
    <col min="4359" max="4359" width="11.42578125" style="1" customWidth="1"/>
    <col min="4360" max="4363" width="0" style="1" hidden="1" customWidth="1"/>
    <col min="4364" max="4364" width="16" style="1" customWidth="1"/>
    <col min="4365" max="4365" width="14.140625" style="1" customWidth="1"/>
    <col min="4366" max="4366" width="12.85546875" style="1" customWidth="1"/>
    <col min="4367" max="4369" width="0" style="1" hidden="1" customWidth="1"/>
    <col min="4370" max="4608" width="9.140625" style="1"/>
    <col min="4609" max="4609" width="1.28515625" style="1" customWidth="1"/>
    <col min="4610" max="4610" width="11.42578125" style="1" customWidth="1"/>
    <col min="4611" max="4611" width="10.5703125" style="1" customWidth="1"/>
    <col min="4612" max="4612" width="11.85546875" style="1" customWidth="1"/>
    <col min="4613" max="4613" width="9.28515625" style="1" customWidth="1"/>
    <col min="4614" max="4614" width="0" style="1" hidden="1" customWidth="1"/>
    <col min="4615" max="4615" width="11.42578125" style="1" customWidth="1"/>
    <col min="4616" max="4619" width="0" style="1" hidden="1" customWidth="1"/>
    <col min="4620" max="4620" width="16" style="1" customWidth="1"/>
    <col min="4621" max="4621" width="14.140625" style="1" customWidth="1"/>
    <col min="4622" max="4622" width="12.85546875" style="1" customWidth="1"/>
    <col min="4623" max="4625" width="0" style="1" hidden="1" customWidth="1"/>
    <col min="4626" max="4864" width="9.140625" style="1"/>
    <col min="4865" max="4865" width="1.28515625" style="1" customWidth="1"/>
    <col min="4866" max="4866" width="11.42578125" style="1" customWidth="1"/>
    <col min="4867" max="4867" width="10.5703125" style="1" customWidth="1"/>
    <col min="4868" max="4868" width="11.85546875" style="1" customWidth="1"/>
    <col min="4869" max="4869" width="9.28515625" style="1" customWidth="1"/>
    <col min="4870" max="4870" width="0" style="1" hidden="1" customWidth="1"/>
    <col min="4871" max="4871" width="11.42578125" style="1" customWidth="1"/>
    <col min="4872" max="4875" width="0" style="1" hidden="1" customWidth="1"/>
    <col min="4876" max="4876" width="16" style="1" customWidth="1"/>
    <col min="4877" max="4877" width="14.140625" style="1" customWidth="1"/>
    <col min="4878" max="4878" width="12.85546875" style="1" customWidth="1"/>
    <col min="4879" max="4881" width="0" style="1" hidden="1" customWidth="1"/>
    <col min="4882" max="5120" width="9.140625" style="1"/>
    <col min="5121" max="5121" width="1.28515625" style="1" customWidth="1"/>
    <col min="5122" max="5122" width="11.42578125" style="1" customWidth="1"/>
    <col min="5123" max="5123" width="10.5703125" style="1" customWidth="1"/>
    <col min="5124" max="5124" width="11.85546875" style="1" customWidth="1"/>
    <col min="5125" max="5125" width="9.28515625" style="1" customWidth="1"/>
    <col min="5126" max="5126" width="0" style="1" hidden="1" customWidth="1"/>
    <col min="5127" max="5127" width="11.42578125" style="1" customWidth="1"/>
    <col min="5128" max="5131" width="0" style="1" hidden="1" customWidth="1"/>
    <col min="5132" max="5132" width="16" style="1" customWidth="1"/>
    <col min="5133" max="5133" width="14.140625" style="1" customWidth="1"/>
    <col min="5134" max="5134" width="12.85546875" style="1" customWidth="1"/>
    <col min="5135" max="5137" width="0" style="1" hidden="1" customWidth="1"/>
    <col min="5138" max="5376" width="9.140625" style="1"/>
    <col min="5377" max="5377" width="1.28515625" style="1" customWidth="1"/>
    <col min="5378" max="5378" width="11.42578125" style="1" customWidth="1"/>
    <col min="5379" max="5379" width="10.5703125" style="1" customWidth="1"/>
    <col min="5380" max="5380" width="11.85546875" style="1" customWidth="1"/>
    <col min="5381" max="5381" width="9.28515625" style="1" customWidth="1"/>
    <col min="5382" max="5382" width="0" style="1" hidden="1" customWidth="1"/>
    <col min="5383" max="5383" width="11.42578125" style="1" customWidth="1"/>
    <col min="5384" max="5387" width="0" style="1" hidden="1" customWidth="1"/>
    <col min="5388" max="5388" width="16" style="1" customWidth="1"/>
    <col min="5389" max="5389" width="14.140625" style="1" customWidth="1"/>
    <col min="5390" max="5390" width="12.85546875" style="1" customWidth="1"/>
    <col min="5391" max="5393" width="0" style="1" hidden="1" customWidth="1"/>
    <col min="5394" max="5632" width="9.140625" style="1"/>
    <col min="5633" max="5633" width="1.28515625" style="1" customWidth="1"/>
    <col min="5634" max="5634" width="11.42578125" style="1" customWidth="1"/>
    <col min="5635" max="5635" width="10.5703125" style="1" customWidth="1"/>
    <col min="5636" max="5636" width="11.85546875" style="1" customWidth="1"/>
    <col min="5637" max="5637" width="9.28515625" style="1" customWidth="1"/>
    <col min="5638" max="5638" width="0" style="1" hidden="1" customWidth="1"/>
    <col min="5639" max="5639" width="11.42578125" style="1" customWidth="1"/>
    <col min="5640" max="5643" width="0" style="1" hidden="1" customWidth="1"/>
    <col min="5644" max="5644" width="16" style="1" customWidth="1"/>
    <col min="5645" max="5645" width="14.140625" style="1" customWidth="1"/>
    <col min="5646" max="5646" width="12.85546875" style="1" customWidth="1"/>
    <col min="5647" max="5649" width="0" style="1" hidden="1" customWidth="1"/>
    <col min="5650" max="5888" width="9.140625" style="1"/>
    <col min="5889" max="5889" width="1.28515625" style="1" customWidth="1"/>
    <col min="5890" max="5890" width="11.42578125" style="1" customWidth="1"/>
    <col min="5891" max="5891" width="10.5703125" style="1" customWidth="1"/>
    <col min="5892" max="5892" width="11.85546875" style="1" customWidth="1"/>
    <col min="5893" max="5893" width="9.28515625" style="1" customWidth="1"/>
    <col min="5894" max="5894" width="0" style="1" hidden="1" customWidth="1"/>
    <col min="5895" max="5895" width="11.42578125" style="1" customWidth="1"/>
    <col min="5896" max="5899" width="0" style="1" hidden="1" customWidth="1"/>
    <col min="5900" max="5900" width="16" style="1" customWidth="1"/>
    <col min="5901" max="5901" width="14.140625" style="1" customWidth="1"/>
    <col min="5902" max="5902" width="12.85546875" style="1" customWidth="1"/>
    <col min="5903" max="5905" width="0" style="1" hidden="1" customWidth="1"/>
    <col min="5906" max="6144" width="9.140625" style="1"/>
    <col min="6145" max="6145" width="1.28515625" style="1" customWidth="1"/>
    <col min="6146" max="6146" width="11.42578125" style="1" customWidth="1"/>
    <col min="6147" max="6147" width="10.5703125" style="1" customWidth="1"/>
    <col min="6148" max="6148" width="11.85546875" style="1" customWidth="1"/>
    <col min="6149" max="6149" width="9.28515625" style="1" customWidth="1"/>
    <col min="6150" max="6150" width="0" style="1" hidden="1" customWidth="1"/>
    <col min="6151" max="6151" width="11.42578125" style="1" customWidth="1"/>
    <col min="6152" max="6155" width="0" style="1" hidden="1" customWidth="1"/>
    <col min="6156" max="6156" width="16" style="1" customWidth="1"/>
    <col min="6157" max="6157" width="14.140625" style="1" customWidth="1"/>
    <col min="6158" max="6158" width="12.85546875" style="1" customWidth="1"/>
    <col min="6159" max="6161" width="0" style="1" hidden="1" customWidth="1"/>
    <col min="6162" max="6400" width="9.140625" style="1"/>
    <col min="6401" max="6401" width="1.28515625" style="1" customWidth="1"/>
    <col min="6402" max="6402" width="11.42578125" style="1" customWidth="1"/>
    <col min="6403" max="6403" width="10.5703125" style="1" customWidth="1"/>
    <col min="6404" max="6404" width="11.85546875" style="1" customWidth="1"/>
    <col min="6405" max="6405" width="9.28515625" style="1" customWidth="1"/>
    <col min="6406" max="6406" width="0" style="1" hidden="1" customWidth="1"/>
    <col min="6407" max="6407" width="11.42578125" style="1" customWidth="1"/>
    <col min="6408" max="6411" width="0" style="1" hidden="1" customWidth="1"/>
    <col min="6412" max="6412" width="16" style="1" customWidth="1"/>
    <col min="6413" max="6413" width="14.140625" style="1" customWidth="1"/>
    <col min="6414" max="6414" width="12.85546875" style="1" customWidth="1"/>
    <col min="6415" max="6417" width="0" style="1" hidden="1" customWidth="1"/>
    <col min="6418" max="6656" width="9.140625" style="1"/>
    <col min="6657" max="6657" width="1.28515625" style="1" customWidth="1"/>
    <col min="6658" max="6658" width="11.42578125" style="1" customWidth="1"/>
    <col min="6659" max="6659" width="10.5703125" style="1" customWidth="1"/>
    <col min="6660" max="6660" width="11.85546875" style="1" customWidth="1"/>
    <col min="6661" max="6661" width="9.28515625" style="1" customWidth="1"/>
    <col min="6662" max="6662" width="0" style="1" hidden="1" customWidth="1"/>
    <col min="6663" max="6663" width="11.42578125" style="1" customWidth="1"/>
    <col min="6664" max="6667" width="0" style="1" hidden="1" customWidth="1"/>
    <col min="6668" max="6668" width="16" style="1" customWidth="1"/>
    <col min="6669" max="6669" width="14.140625" style="1" customWidth="1"/>
    <col min="6670" max="6670" width="12.85546875" style="1" customWidth="1"/>
    <col min="6671" max="6673" width="0" style="1" hidden="1" customWidth="1"/>
    <col min="6674" max="6912" width="9.140625" style="1"/>
    <col min="6913" max="6913" width="1.28515625" style="1" customWidth="1"/>
    <col min="6914" max="6914" width="11.42578125" style="1" customWidth="1"/>
    <col min="6915" max="6915" width="10.5703125" style="1" customWidth="1"/>
    <col min="6916" max="6916" width="11.85546875" style="1" customWidth="1"/>
    <col min="6917" max="6917" width="9.28515625" style="1" customWidth="1"/>
    <col min="6918" max="6918" width="0" style="1" hidden="1" customWidth="1"/>
    <col min="6919" max="6919" width="11.42578125" style="1" customWidth="1"/>
    <col min="6920" max="6923" width="0" style="1" hidden="1" customWidth="1"/>
    <col min="6924" max="6924" width="16" style="1" customWidth="1"/>
    <col min="6925" max="6925" width="14.140625" style="1" customWidth="1"/>
    <col min="6926" max="6926" width="12.85546875" style="1" customWidth="1"/>
    <col min="6927" max="6929" width="0" style="1" hidden="1" customWidth="1"/>
    <col min="6930" max="7168" width="9.140625" style="1"/>
    <col min="7169" max="7169" width="1.28515625" style="1" customWidth="1"/>
    <col min="7170" max="7170" width="11.42578125" style="1" customWidth="1"/>
    <col min="7171" max="7171" width="10.5703125" style="1" customWidth="1"/>
    <col min="7172" max="7172" width="11.85546875" style="1" customWidth="1"/>
    <col min="7173" max="7173" width="9.28515625" style="1" customWidth="1"/>
    <col min="7174" max="7174" width="0" style="1" hidden="1" customWidth="1"/>
    <col min="7175" max="7175" width="11.42578125" style="1" customWidth="1"/>
    <col min="7176" max="7179" width="0" style="1" hidden="1" customWidth="1"/>
    <col min="7180" max="7180" width="16" style="1" customWidth="1"/>
    <col min="7181" max="7181" width="14.140625" style="1" customWidth="1"/>
    <col min="7182" max="7182" width="12.85546875" style="1" customWidth="1"/>
    <col min="7183" max="7185" width="0" style="1" hidden="1" customWidth="1"/>
    <col min="7186" max="7424" width="9.140625" style="1"/>
    <col min="7425" max="7425" width="1.28515625" style="1" customWidth="1"/>
    <col min="7426" max="7426" width="11.42578125" style="1" customWidth="1"/>
    <col min="7427" max="7427" width="10.5703125" style="1" customWidth="1"/>
    <col min="7428" max="7428" width="11.85546875" style="1" customWidth="1"/>
    <col min="7429" max="7429" width="9.28515625" style="1" customWidth="1"/>
    <col min="7430" max="7430" width="0" style="1" hidden="1" customWidth="1"/>
    <col min="7431" max="7431" width="11.42578125" style="1" customWidth="1"/>
    <col min="7432" max="7435" width="0" style="1" hidden="1" customWidth="1"/>
    <col min="7436" max="7436" width="16" style="1" customWidth="1"/>
    <col min="7437" max="7437" width="14.140625" style="1" customWidth="1"/>
    <col min="7438" max="7438" width="12.85546875" style="1" customWidth="1"/>
    <col min="7439" max="7441" width="0" style="1" hidden="1" customWidth="1"/>
    <col min="7442" max="7680" width="9.140625" style="1"/>
    <col min="7681" max="7681" width="1.28515625" style="1" customWidth="1"/>
    <col min="7682" max="7682" width="11.42578125" style="1" customWidth="1"/>
    <col min="7683" max="7683" width="10.5703125" style="1" customWidth="1"/>
    <col min="7684" max="7684" width="11.85546875" style="1" customWidth="1"/>
    <col min="7685" max="7685" width="9.28515625" style="1" customWidth="1"/>
    <col min="7686" max="7686" width="0" style="1" hidden="1" customWidth="1"/>
    <col min="7687" max="7687" width="11.42578125" style="1" customWidth="1"/>
    <col min="7688" max="7691" width="0" style="1" hidden="1" customWidth="1"/>
    <col min="7692" max="7692" width="16" style="1" customWidth="1"/>
    <col min="7693" max="7693" width="14.140625" style="1" customWidth="1"/>
    <col min="7694" max="7694" width="12.85546875" style="1" customWidth="1"/>
    <col min="7695" max="7697" width="0" style="1" hidden="1" customWidth="1"/>
    <col min="7698" max="7936" width="9.140625" style="1"/>
    <col min="7937" max="7937" width="1.28515625" style="1" customWidth="1"/>
    <col min="7938" max="7938" width="11.42578125" style="1" customWidth="1"/>
    <col min="7939" max="7939" width="10.5703125" style="1" customWidth="1"/>
    <col min="7940" max="7940" width="11.85546875" style="1" customWidth="1"/>
    <col min="7941" max="7941" width="9.28515625" style="1" customWidth="1"/>
    <col min="7942" max="7942" width="0" style="1" hidden="1" customWidth="1"/>
    <col min="7943" max="7943" width="11.42578125" style="1" customWidth="1"/>
    <col min="7944" max="7947" width="0" style="1" hidden="1" customWidth="1"/>
    <col min="7948" max="7948" width="16" style="1" customWidth="1"/>
    <col min="7949" max="7949" width="14.140625" style="1" customWidth="1"/>
    <col min="7950" max="7950" width="12.85546875" style="1" customWidth="1"/>
    <col min="7951" max="7953" width="0" style="1" hidden="1" customWidth="1"/>
    <col min="7954" max="8192" width="9.140625" style="1"/>
    <col min="8193" max="8193" width="1.28515625" style="1" customWidth="1"/>
    <col min="8194" max="8194" width="11.42578125" style="1" customWidth="1"/>
    <col min="8195" max="8195" width="10.5703125" style="1" customWidth="1"/>
    <col min="8196" max="8196" width="11.85546875" style="1" customWidth="1"/>
    <col min="8197" max="8197" width="9.28515625" style="1" customWidth="1"/>
    <col min="8198" max="8198" width="0" style="1" hidden="1" customWidth="1"/>
    <col min="8199" max="8199" width="11.42578125" style="1" customWidth="1"/>
    <col min="8200" max="8203" width="0" style="1" hidden="1" customWidth="1"/>
    <col min="8204" max="8204" width="16" style="1" customWidth="1"/>
    <col min="8205" max="8205" width="14.140625" style="1" customWidth="1"/>
    <col min="8206" max="8206" width="12.85546875" style="1" customWidth="1"/>
    <col min="8207" max="8209" width="0" style="1" hidden="1" customWidth="1"/>
    <col min="8210" max="8448" width="9.140625" style="1"/>
    <col min="8449" max="8449" width="1.28515625" style="1" customWidth="1"/>
    <col min="8450" max="8450" width="11.42578125" style="1" customWidth="1"/>
    <col min="8451" max="8451" width="10.5703125" style="1" customWidth="1"/>
    <col min="8452" max="8452" width="11.85546875" style="1" customWidth="1"/>
    <col min="8453" max="8453" width="9.28515625" style="1" customWidth="1"/>
    <col min="8454" max="8454" width="0" style="1" hidden="1" customWidth="1"/>
    <col min="8455" max="8455" width="11.42578125" style="1" customWidth="1"/>
    <col min="8456" max="8459" width="0" style="1" hidden="1" customWidth="1"/>
    <col min="8460" max="8460" width="16" style="1" customWidth="1"/>
    <col min="8461" max="8461" width="14.140625" style="1" customWidth="1"/>
    <col min="8462" max="8462" width="12.85546875" style="1" customWidth="1"/>
    <col min="8463" max="8465" width="0" style="1" hidden="1" customWidth="1"/>
    <col min="8466" max="8704" width="9.140625" style="1"/>
    <col min="8705" max="8705" width="1.28515625" style="1" customWidth="1"/>
    <col min="8706" max="8706" width="11.42578125" style="1" customWidth="1"/>
    <col min="8707" max="8707" width="10.5703125" style="1" customWidth="1"/>
    <col min="8708" max="8708" width="11.85546875" style="1" customWidth="1"/>
    <col min="8709" max="8709" width="9.28515625" style="1" customWidth="1"/>
    <col min="8710" max="8710" width="0" style="1" hidden="1" customWidth="1"/>
    <col min="8711" max="8711" width="11.42578125" style="1" customWidth="1"/>
    <col min="8712" max="8715" width="0" style="1" hidden="1" customWidth="1"/>
    <col min="8716" max="8716" width="16" style="1" customWidth="1"/>
    <col min="8717" max="8717" width="14.140625" style="1" customWidth="1"/>
    <col min="8718" max="8718" width="12.85546875" style="1" customWidth="1"/>
    <col min="8719" max="8721" width="0" style="1" hidden="1" customWidth="1"/>
    <col min="8722" max="8960" width="9.140625" style="1"/>
    <col min="8961" max="8961" width="1.28515625" style="1" customWidth="1"/>
    <col min="8962" max="8962" width="11.42578125" style="1" customWidth="1"/>
    <col min="8963" max="8963" width="10.5703125" style="1" customWidth="1"/>
    <col min="8964" max="8964" width="11.85546875" style="1" customWidth="1"/>
    <col min="8965" max="8965" width="9.28515625" style="1" customWidth="1"/>
    <col min="8966" max="8966" width="0" style="1" hidden="1" customWidth="1"/>
    <col min="8967" max="8967" width="11.42578125" style="1" customWidth="1"/>
    <col min="8968" max="8971" width="0" style="1" hidden="1" customWidth="1"/>
    <col min="8972" max="8972" width="16" style="1" customWidth="1"/>
    <col min="8973" max="8973" width="14.140625" style="1" customWidth="1"/>
    <col min="8974" max="8974" width="12.85546875" style="1" customWidth="1"/>
    <col min="8975" max="8977" width="0" style="1" hidden="1" customWidth="1"/>
    <col min="8978" max="9216" width="9.140625" style="1"/>
    <col min="9217" max="9217" width="1.28515625" style="1" customWidth="1"/>
    <col min="9218" max="9218" width="11.42578125" style="1" customWidth="1"/>
    <col min="9219" max="9219" width="10.5703125" style="1" customWidth="1"/>
    <col min="9220" max="9220" width="11.85546875" style="1" customWidth="1"/>
    <col min="9221" max="9221" width="9.28515625" style="1" customWidth="1"/>
    <col min="9222" max="9222" width="0" style="1" hidden="1" customWidth="1"/>
    <col min="9223" max="9223" width="11.42578125" style="1" customWidth="1"/>
    <col min="9224" max="9227" width="0" style="1" hidden="1" customWidth="1"/>
    <col min="9228" max="9228" width="16" style="1" customWidth="1"/>
    <col min="9229" max="9229" width="14.140625" style="1" customWidth="1"/>
    <col min="9230" max="9230" width="12.85546875" style="1" customWidth="1"/>
    <col min="9231" max="9233" width="0" style="1" hidden="1" customWidth="1"/>
    <col min="9234" max="9472" width="9.140625" style="1"/>
    <col min="9473" max="9473" width="1.28515625" style="1" customWidth="1"/>
    <col min="9474" max="9474" width="11.42578125" style="1" customWidth="1"/>
    <col min="9475" max="9475" width="10.5703125" style="1" customWidth="1"/>
    <col min="9476" max="9476" width="11.85546875" style="1" customWidth="1"/>
    <col min="9477" max="9477" width="9.28515625" style="1" customWidth="1"/>
    <col min="9478" max="9478" width="0" style="1" hidden="1" customWidth="1"/>
    <col min="9479" max="9479" width="11.42578125" style="1" customWidth="1"/>
    <col min="9480" max="9483" width="0" style="1" hidden="1" customWidth="1"/>
    <col min="9484" max="9484" width="16" style="1" customWidth="1"/>
    <col min="9485" max="9485" width="14.140625" style="1" customWidth="1"/>
    <col min="9486" max="9486" width="12.85546875" style="1" customWidth="1"/>
    <col min="9487" max="9489" width="0" style="1" hidden="1" customWidth="1"/>
    <col min="9490" max="9728" width="9.140625" style="1"/>
    <col min="9729" max="9729" width="1.28515625" style="1" customWidth="1"/>
    <col min="9730" max="9730" width="11.42578125" style="1" customWidth="1"/>
    <col min="9731" max="9731" width="10.5703125" style="1" customWidth="1"/>
    <col min="9732" max="9732" width="11.85546875" style="1" customWidth="1"/>
    <col min="9733" max="9733" width="9.28515625" style="1" customWidth="1"/>
    <col min="9734" max="9734" width="0" style="1" hidden="1" customWidth="1"/>
    <col min="9735" max="9735" width="11.42578125" style="1" customWidth="1"/>
    <col min="9736" max="9739" width="0" style="1" hidden="1" customWidth="1"/>
    <col min="9740" max="9740" width="16" style="1" customWidth="1"/>
    <col min="9741" max="9741" width="14.140625" style="1" customWidth="1"/>
    <col min="9742" max="9742" width="12.85546875" style="1" customWidth="1"/>
    <col min="9743" max="9745" width="0" style="1" hidden="1" customWidth="1"/>
    <col min="9746" max="9984" width="9.140625" style="1"/>
    <col min="9985" max="9985" width="1.28515625" style="1" customWidth="1"/>
    <col min="9986" max="9986" width="11.42578125" style="1" customWidth="1"/>
    <col min="9987" max="9987" width="10.5703125" style="1" customWidth="1"/>
    <col min="9988" max="9988" width="11.85546875" style="1" customWidth="1"/>
    <col min="9989" max="9989" width="9.28515625" style="1" customWidth="1"/>
    <col min="9990" max="9990" width="0" style="1" hidden="1" customWidth="1"/>
    <col min="9991" max="9991" width="11.42578125" style="1" customWidth="1"/>
    <col min="9992" max="9995" width="0" style="1" hidden="1" customWidth="1"/>
    <col min="9996" max="9996" width="16" style="1" customWidth="1"/>
    <col min="9997" max="9997" width="14.140625" style="1" customWidth="1"/>
    <col min="9998" max="9998" width="12.85546875" style="1" customWidth="1"/>
    <col min="9999" max="10001" width="0" style="1" hidden="1" customWidth="1"/>
    <col min="10002" max="10240" width="9.140625" style="1"/>
    <col min="10241" max="10241" width="1.28515625" style="1" customWidth="1"/>
    <col min="10242" max="10242" width="11.42578125" style="1" customWidth="1"/>
    <col min="10243" max="10243" width="10.5703125" style="1" customWidth="1"/>
    <col min="10244" max="10244" width="11.85546875" style="1" customWidth="1"/>
    <col min="10245" max="10245" width="9.28515625" style="1" customWidth="1"/>
    <col min="10246" max="10246" width="0" style="1" hidden="1" customWidth="1"/>
    <col min="10247" max="10247" width="11.42578125" style="1" customWidth="1"/>
    <col min="10248" max="10251" width="0" style="1" hidden="1" customWidth="1"/>
    <col min="10252" max="10252" width="16" style="1" customWidth="1"/>
    <col min="10253" max="10253" width="14.140625" style="1" customWidth="1"/>
    <col min="10254" max="10254" width="12.85546875" style="1" customWidth="1"/>
    <col min="10255" max="10257" width="0" style="1" hidden="1" customWidth="1"/>
    <col min="10258" max="10496" width="9.140625" style="1"/>
    <col min="10497" max="10497" width="1.28515625" style="1" customWidth="1"/>
    <col min="10498" max="10498" width="11.42578125" style="1" customWidth="1"/>
    <col min="10499" max="10499" width="10.5703125" style="1" customWidth="1"/>
    <col min="10500" max="10500" width="11.85546875" style="1" customWidth="1"/>
    <col min="10501" max="10501" width="9.28515625" style="1" customWidth="1"/>
    <col min="10502" max="10502" width="0" style="1" hidden="1" customWidth="1"/>
    <col min="10503" max="10503" width="11.42578125" style="1" customWidth="1"/>
    <col min="10504" max="10507" width="0" style="1" hidden="1" customWidth="1"/>
    <col min="10508" max="10508" width="16" style="1" customWidth="1"/>
    <col min="10509" max="10509" width="14.140625" style="1" customWidth="1"/>
    <col min="10510" max="10510" width="12.85546875" style="1" customWidth="1"/>
    <col min="10511" max="10513" width="0" style="1" hidden="1" customWidth="1"/>
    <col min="10514" max="10752" width="9.140625" style="1"/>
    <col min="10753" max="10753" width="1.28515625" style="1" customWidth="1"/>
    <col min="10754" max="10754" width="11.42578125" style="1" customWidth="1"/>
    <col min="10755" max="10755" width="10.5703125" style="1" customWidth="1"/>
    <col min="10756" max="10756" width="11.85546875" style="1" customWidth="1"/>
    <col min="10757" max="10757" width="9.28515625" style="1" customWidth="1"/>
    <col min="10758" max="10758" width="0" style="1" hidden="1" customWidth="1"/>
    <col min="10759" max="10759" width="11.42578125" style="1" customWidth="1"/>
    <col min="10760" max="10763" width="0" style="1" hidden="1" customWidth="1"/>
    <col min="10764" max="10764" width="16" style="1" customWidth="1"/>
    <col min="10765" max="10765" width="14.140625" style="1" customWidth="1"/>
    <col min="10766" max="10766" width="12.85546875" style="1" customWidth="1"/>
    <col min="10767" max="10769" width="0" style="1" hidden="1" customWidth="1"/>
    <col min="10770" max="11008" width="9.140625" style="1"/>
    <col min="11009" max="11009" width="1.28515625" style="1" customWidth="1"/>
    <col min="11010" max="11010" width="11.42578125" style="1" customWidth="1"/>
    <col min="11011" max="11011" width="10.5703125" style="1" customWidth="1"/>
    <col min="11012" max="11012" width="11.85546875" style="1" customWidth="1"/>
    <col min="11013" max="11013" width="9.28515625" style="1" customWidth="1"/>
    <col min="11014" max="11014" width="0" style="1" hidden="1" customWidth="1"/>
    <col min="11015" max="11015" width="11.42578125" style="1" customWidth="1"/>
    <col min="11016" max="11019" width="0" style="1" hidden="1" customWidth="1"/>
    <col min="11020" max="11020" width="16" style="1" customWidth="1"/>
    <col min="11021" max="11021" width="14.140625" style="1" customWidth="1"/>
    <col min="11022" max="11022" width="12.85546875" style="1" customWidth="1"/>
    <col min="11023" max="11025" width="0" style="1" hidden="1" customWidth="1"/>
    <col min="11026" max="11264" width="9.140625" style="1"/>
    <col min="11265" max="11265" width="1.28515625" style="1" customWidth="1"/>
    <col min="11266" max="11266" width="11.42578125" style="1" customWidth="1"/>
    <col min="11267" max="11267" width="10.5703125" style="1" customWidth="1"/>
    <col min="11268" max="11268" width="11.85546875" style="1" customWidth="1"/>
    <col min="11269" max="11269" width="9.28515625" style="1" customWidth="1"/>
    <col min="11270" max="11270" width="0" style="1" hidden="1" customWidth="1"/>
    <col min="11271" max="11271" width="11.42578125" style="1" customWidth="1"/>
    <col min="11272" max="11275" width="0" style="1" hidden="1" customWidth="1"/>
    <col min="11276" max="11276" width="16" style="1" customWidth="1"/>
    <col min="11277" max="11277" width="14.140625" style="1" customWidth="1"/>
    <col min="11278" max="11278" width="12.85546875" style="1" customWidth="1"/>
    <col min="11279" max="11281" width="0" style="1" hidden="1" customWidth="1"/>
    <col min="11282" max="11520" width="9.140625" style="1"/>
    <col min="11521" max="11521" width="1.28515625" style="1" customWidth="1"/>
    <col min="11522" max="11522" width="11.42578125" style="1" customWidth="1"/>
    <col min="11523" max="11523" width="10.5703125" style="1" customWidth="1"/>
    <col min="11524" max="11524" width="11.85546875" style="1" customWidth="1"/>
    <col min="11525" max="11525" width="9.28515625" style="1" customWidth="1"/>
    <col min="11526" max="11526" width="0" style="1" hidden="1" customWidth="1"/>
    <col min="11527" max="11527" width="11.42578125" style="1" customWidth="1"/>
    <col min="11528" max="11531" width="0" style="1" hidden="1" customWidth="1"/>
    <col min="11532" max="11532" width="16" style="1" customWidth="1"/>
    <col min="11533" max="11533" width="14.140625" style="1" customWidth="1"/>
    <col min="11534" max="11534" width="12.85546875" style="1" customWidth="1"/>
    <col min="11535" max="11537" width="0" style="1" hidden="1" customWidth="1"/>
    <col min="11538" max="11776" width="9.140625" style="1"/>
    <col min="11777" max="11777" width="1.28515625" style="1" customWidth="1"/>
    <col min="11778" max="11778" width="11.42578125" style="1" customWidth="1"/>
    <col min="11779" max="11779" width="10.5703125" style="1" customWidth="1"/>
    <col min="11780" max="11780" width="11.85546875" style="1" customWidth="1"/>
    <col min="11781" max="11781" width="9.28515625" style="1" customWidth="1"/>
    <col min="11782" max="11782" width="0" style="1" hidden="1" customWidth="1"/>
    <col min="11783" max="11783" width="11.42578125" style="1" customWidth="1"/>
    <col min="11784" max="11787" width="0" style="1" hidden="1" customWidth="1"/>
    <col min="11788" max="11788" width="16" style="1" customWidth="1"/>
    <col min="11789" max="11789" width="14.140625" style="1" customWidth="1"/>
    <col min="11790" max="11790" width="12.85546875" style="1" customWidth="1"/>
    <col min="11791" max="11793" width="0" style="1" hidden="1" customWidth="1"/>
    <col min="11794" max="12032" width="9.140625" style="1"/>
    <col min="12033" max="12033" width="1.28515625" style="1" customWidth="1"/>
    <col min="12034" max="12034" width="11.42578125" style="1" customWidth="1"/>
    <col min="12035" max="12035" width="10.5703125" style="1" customWidth="1"/>
    <col min="12036" max="12036" width="11.85546875" style="1" customWidth="1"/>
    <col min="12037" max="12037" width="9.28515625" style="1" customWidth="1"/>
    <col min="12038" max="12038" width="0" style="1" hidden="1" customWidth="1"/>
    <col min="12039" max="12039" width="11.42578125" style="1" customWidth="1"/>
    <col min="12040" max="12043" width="0" style="1" hidden="1" customWidth="1"/>
    <col min="12044" max="12044" width="16" style="1" customWidth="1"/>
    <col min="12045" max="12045" width="14.140625" style="1" customWidth="1"/>
    <col min="12046" max="12046" width="12.85546875" style="1" customWidth="1"/>
    <col min="12047" max="12049" width="0" style="1" hidden="1" customWidth="1"/>
    <col min="12050" max="12288" width="9.140625" style="1"/>
    <col min="12289" max="12289" width="1.28515625" style="1" customWidth="1"/>
    <col min="12290" max="12290" width="11.42578125" style="1" customWidth="1"/>
    <col min="12291" max="12291" width="10.5703125" style="1" customWidth="1"/>
    <col min="12292" max="12292" width="11.85546875" style="1" customWidth="1"/>
    <col min="12293" max="12293" width="9.28515625" style="1" customWidth="1"/>
    <col min="12294" max="12294" width="0" style="1" hidden="1" customWidth="1"/>
    <col min="12295" max="12295" width="11.42578125" style="1" customWidth="1"/>
    <col min="12296" max="12299" width="0" style="1" hidden="1" customWidth="1"/>
    <col min="12300" max="12300" width="16" style="1" customWidth="1"/>
    <col min="12301" max="12301" width="14.140625" style="1" customWidth="1"/>
    <col min="12302" max="12302" width="12.85546875" style="1" customWidth="1"/>
    <col min="12303" max="12305" width="0" style="1" hidden="1" customWidth="1"/>
    <col min="12306" max="12544" width="9.140625" style="1"/>
    <col min="12545" max="12545" width="1.28515625" style="1" customWidth="1"/>
    <col min="12546" max="12546" width="11.42578125" style="1" customWidth="1"/>
    <col min="12547" max="12547" width="10.5703125" style="1" customWidth="1"/>
    <col min="12548" max="12548" width="11.85546875" style="1" customWidth="1"/>
    <col min="12549" max="12549" width="9.28515625" style="1" customWidth="1"/>
    <col min="12550" max="12550" width="0" style="1" hidden="1" customWidth="1"/>
    <col min="12551" max="12551" width="11.42578125" style="1" customWidth="1"/>
    <col min="12552" max="12555" width="0" style="1" hidden="1" customWidth="1"/>
    <col min="12556" max="12556" width="16" style="1" customWidth="1"/>
    <col min="12557" max="12557" width="14.140625" style="1" customWidth="1"/>
    <col min="12558" max="12558" width="12.85546875" style="1" customWidth="1"/>
    <col min="12559" max="12561" width="0" style="1" hidden="1" customWidth="1"/>
    <col min="12562" max="12800" width="9.140625" style="1"/>
    <col min="12801" max="12801" width="1.28515625" style="1" customWidth="1"/>
    <col min="12802" max="12802" width="11.42578125" style="1" customWidth="1"/>
    <col min="12803" max="12803" width="10.5703125" style="1" customWidth="1"/>
    <col min="12804" max="12804" width="11.85546875" style="1" customWidth="1"/>
    <col min="12805" max="12805" width="9.28515625" style="1" customWidth="1"/>
    <col min="12806" max="12806" width="0" style="1" hidden="1" customWidth="1"/>
    <col min="12807" max="12807" width="11.42578125" style="1" customWidth="1"/>
    <col min="12808" max="12811" width="0" style="1" hidden="1" customWidth="1"/>
    <col min="12812" max="12812" width="16" style="1" customWidth="1"/>
    <col min="12813" max="12813" width="14.140625" style="1" customWidth="1"/>
    <col min="12814" max="12814" width="12.85546875" style="1" customWidth="1"/>
    <col min="12815" max="12817" width="0" style="1" hidden="1" customWidth="1"/>
    <col min="12818" max="13056" width="9.140625" style="1"/>
    <col min="13057" max="13057" width="1.28515625" style="1" customWidth="1"/>
    <col min="13058" max="13058" width="11.42578125" style="1" customWidth="1"/>
    <col min="13059" max="13059" width="10.5703125" style="1" customWidth="1"/>
    <col min="13060" max="13060" width="11.85546875" style="1" customWidth="1"/>
    <col min="13061" max="13061" width="9.28515625" style="1" customWidth="1"/>
    <col min="13062" max="13062" width="0" style="1" hidden="1" customWidth="1"/>
    <col min="13063" max="13063" width="11.42578125" style="1" customWidth="1"/>
    <col min="13064" max="13067" width="0" style="1" hidden="1" customWidth="1"/>
    <col min="13068" max="13068" width="16" style="1" customWidth="1"/>
    <col min="13069" max="13069" width="14.140625" style="1" customWidth="1"/>
    <col min="13070" max="13070" width="12.85546875" style="1" customWidth="1"/>
    <col min="13071" max="13073" width="0" style="1" hidden="1" customWidth="1"/>
    <col min="13074" max="13312" width="9.140625" style="1"/>
    <col min="13313" max="13313" width="1.28515625" style="1" customWidth="1"/>
    <col min="13314" max="13314" width="11.42578125" style="1" customWidth="1"/>
    <col min="13315" max="13315" width="10.5703125" style="1" customWidth="1"/>
    <col min="13316" max="13316" width="11.85546875" style="1" customWidth="1"/>
    <col min="13317" max="13317" width="9.28515625" style="1" customWidth="1"/>
    <col min="13318" max="13318" width="0" style="1" hidden="1" customWidth="1"/>
    <col min="13319" max="13319" width="11.42578125" style="1" customWidth="1"/>
    <col min="13320" max="13323" width="0" style="1" hidden="1" customWidth="1"/>
    <col min="13324" max="13324" width="16" style="1" customWidth="1"/>
    <col min="13325" max="13325" width="14.140625" style="1" customWidth="1"/>
    <col min="13326" max="13326" width="12.85546875" style="1" customWidth="1"/>
    <col min="13327" max="13329" width="0" style="1" hidden="1" customWidth="1"/>
    <col min="13330" max="13568" width="9.140625" style="1"/>
    <col min="13569" max="13569" width="1.28515625" style="1" customWidth="1"/>
    <col min="13570" max="13570" width="11.42578125" style="1" customWidth="1"/>
    <col min="13571" max="13571" width="10.5703125" style="1" customWidth="1"/>
    <col min="13572" max="13572" width="11.85546875" style="1" customWidth="1"/>
    <col min="13573" max="13573" width="9.28515625" style="1" customWidth="1"/>
    <col min="13574" max="13574" width="0" style="1" hidden="1" customWidth="1"/>
    <col min="13575" max="13575" width="11.42578125" style="1" customWidth="1"/>
    <col min="13576" max="13579" width="0" style="1" hidden="1" customWidth="1"/>
    <col min="13580" max="13580" width="16" style="1" customWidth="1"/>
    <col min="13581" max="13581" width="14.140625" style="1" customWidth="1"/>
    <col min="13582" max="13582" width="12.85546875" style="1" customWidth="1"/>
    <col min="13583" max="13585" width="0" style="1" hidden="1" customWidth="1"/>
    <col min="13586" max="13824" width="9.140625" style="1"/>
    <col min="13825" max="13825" width="1.28515625" style="1" customWidth="1"/>
    <col min="13826" max="13826" width="11.42578125" style="1" customWidth="1"/>
    <col min="13827" max="13827" width="10.5703125" style="1" customWidth="1"/>
    <col min="13828" max="13828" width="11.85546875" style="1" customWidth="1"/>
    <col min="13829" max="13829" width="9.28515625" style="1" customWidth="1"/>
    <col min="13830" max="13830" width="0" style="1" hidden="1" customWidth="1"/>
    <col min="13831" max="13831" width="11.42578125" style="1" customWidth="1"/>
    <col min="13832" max="13835" width="0" style="1" hidden="1" customWidth="1"/>
    <col min="13836" max="13836" width="16" style="1" customWidth="1"/>
    <col min="13837" max="13837" width="14.140625" style="1" customWidth="1"/>
    <col min="13838" max="13838" width="12.85546875" style="1" customWidth="1"/>
    <col min="13839" max="13841" width="0" style="1" hidden="1" customWidth="1"/>
    <col min="13842" max="14080" width="9.140625" style="1"/>
    <col min="14081" max="14081" width="1.28515625" style="1" customWidth="1"/>
    <col min="14082" max="14082" width="11.42578125" style="1" customWidth="1"/>
    <col min="14083" max="14083" width="10.5703125" style="1" customWidth="1"/>
    <col min="14084" max="14084" width="11.85546875" style="1" customWidth="1"/>
    <col min="14085" max="14085" width="9.28515625" style="1" customWidth="1"/>
    <col min="14086" max="14086" width="0" style="1" hidden="1" customWidth="1"/>
    <col min="14087" max="14087" width="11.42578125" style="1" customWidth="1"/>
    <col min="14088" max="14091" width="0" style="1" hidden="1" customWidth="1"/>
    <col min="14092" max="14092" width="16" style="1" customWidth="1"/>
    <col min="14093" max="14093" width="14.140625" style="1" customWidth="1"/>
    <col min="14094" max="14094" width="12.85546875" style="1" customWidth="1"/>
    <col min="14095" max="14097" width="0" style="1" hidden="1" customWidth="1"/>
    <col min="14098" max="14336" width="9.140625" style="1"/>
    <col min="14337" max="14337" width="1.28515625" style="1" customWidth="1"/>
    <col min="14338" max="14338" width="11.42578125" style="1" customWidth="1"/>
    <col min="14339" max="14339" width="10.5703125" style="1" customWidth="1"/>
    <col min="14340" max="14340" width="11.85546875" style="1" customWidth="1"/>
    <col min="14341" max="14341" width="9.28515625" style="1" customWidth="1"/>
    <col min="14342" max="14342" width="0" style="1" hidden="1" customWidth="1"/>
    <col min="14343" max="14343" width="11.42578125" style="1" customWidth="1"/>
    <col min="14344" max="14347" width="0" style="1" hidden="1" customWidth="1"/>
    <col min="14348" max="14348" width="16" style="1" customWidth="1"/>
    <col min="14349" max="14349" width="14.140625" style="1" customWidth="1"/>
    <col min="14350" max="14350" width="12.85546875" style="1" customWidth="1"/>
    <col min="14351" max="14353" width="0" style="1" hidden="1" customWidth="1"/>
    <col min="14354" max="14592" width="9.140625" style="1"/>
    <col min="14593" max="14593" width="1.28515625" style="1" customWidth="1"/>
    <col min="14594" max="14594" width="11.42578125" style="1" customWidth="1"/>
    <col min="14595" max="14595" width="10.5703125" style="1" customWidth="1"/>
    <col min="14596" max="14596" width="11.85546875" style="1" customWidth="1"/>
    <col min="14597" max="14597" width="9.28515625" style="1" customWidth="1"/>
    <col min="14598" max="14598" width="0" style="1" hidden="1" customWidth="1"/>
    <col min="14599" max="14599" width="11.42578125" style="1" customWidth="1"/>
    <col min="14600" max="14603" width="0" style="1" hidden="1" customWidth="1"/>
    <col min="14604" max="14604" width="16" style="1" customWidth="1"/>
    <col min="14605" max="14605" width="14.140625" style="1" customWidth="1"/>
    <col min="14606" max="14606" width="12.85546875" style="1" customWidth="1"/>
    <col min="14607" max="14609" width="0" style="1" hidden="1" customWidth="1"/>
    <col min="14610" max="14848" width="9.140625" style="1"/>
    <col min="14849" max="14849" width="1.28515625" style="1" customWidth="1"/>
    <col min="14850" max="14850" width="11.42578125" style="1" customWidth="1"/>
    <col min="14851" max="14851" width="10.5703125" style="1" customWidth="1"/>
    <col min="14852" max="14852" width="11.85546875" style="1" customWidth="1"/>
    <col min="14853" max="14853" width="9.28515625" style="1" customWidth="1"/>
    <col min="14854" max="14854" width="0" style="1" hidden="1" customWidth="1"/>
    <col min="14855" max="14855" width="11.42578125" style="1" customWidth="1"/>
    <col min="14856" max="14859" width="0" style="1" hidden="1" customWidth="1"/>
    <col min="14860" max="14860" width="16" style="1" customWidth="1"/>
    <col min="14861" max="14861" width="14.140625" style="1" customWidth="1"/>
    <col min="14862" max="14862" width="12.85546875" style="1" customWidth="1"/>
    <col min="14863" max="14865" width="0" style="1" hidden="1" customWidth="1"/>
    <col min="14866" max="15104" width="9.140625" style="1"/>
    <col min="15105" max="15105" width="1.28515625" style="1" customWidth="1"/>
    <col min="15106" max="15106" width="11.42578125" style="1" customWidth="1"/>
    <col min="15107" max="15107" width="10.5703125" style="1" customWidth="1"/>
    <col min="15108" max="15108" width="11.85546875" style="1" customWidth="1"/>
    <col min="15109" max="15109" width="9.28515625" style="1" customWidth="1"/>
    <col min="15110" max="15110" width="0" style="1" hidden="1" customWidth="1"/>
    <col min="15111" max="15111" width="11.42578125" style="1" customWidth="1"/>
    <col min="15112" max="15115" width="0" style="1" hidden="1" customWidth="1"/>
    <col min="15116" max="15116" width="16" style="1" customWidth="1"/>
    <col min="15117" max="15117" width="14.140625" style="1" customWidth="1"/>
    <col min="15118" max="15118" width="12.85546875" style="1" customWidth="1"/>
    <col min="15119" max="15121" width="0" style="1" hidden="1" customWidth="1"/>
    <col min="15122" max="15360" width="9.140625" style="1"/>
    <col min="15361" max="15361" width="1.28515625" style="1" customWidth="1"/>
    <col min="15362" max="15362" width="11.42578125" style="1" customWidth="1"/>
    <col min="15363" max="15363" width="10.5703125" style="1" customWidth="1"/>
    <col min="15364" max="15364" width="11.85546875" style="1" customWidth="1"/>
    <col min="15365" max="15365" width="9.28515625" style="1" customWidth="1"/>
    <col min="15366" max="15366" width="0" style="1" hidden="1" customWidth="1"/>
    <col min="15367" max="15367" width="11.42578125" style="1" customWidth="1"/>
    <col min="15368" max="15371" width="0" style="1" hidden="1" customWidth="1"/>
    <col min="15372" max="15372" width="16" style="1" customWidth="1"/>
    <col min="15373" max="15373" width="14.140625" style="1" customWidth="1"/>
    <col min="15374" max="15374" width="12.85546875" style="1" customWidth="1"/>
    <col min="15375" max="15377" width="0" style="1" hidden="1" customWidth="1"/>
    <col min="15378" max="15616" width="9.140625" style="1"/>
    <col min="15617" max="15617" width="1.28515625" style="1" customWidth="1"/>
    <col min="15618" max="15618" width="11.42578125" style="1" customWidth="1"/>
    <col min="15619" max="15619" width="10.5703125" style="1" customWidth="1"/>
    <col min="15620" max="15620" width="11.85546875" style="1" customWidth="1"/>
    <col min="15621" max="15621" width="9.28515625" style="1" customWidth="1"/>
    <col min="15622" max="15622" width="0" style="1" hidden="1" customWidth="1"/>
    <col min="15623" max="15623" width="11.42578125" style="1" customWidth="1"/>
    <col min="15624" max="15627" width="0" style="1" hidden="1" customWidth="1"/>
    <col min="15628" max="15628" width="16" style="1" customWidth="1"/>
    <col min="15629" max="15629" width="14.140625" style="1" customWidth="1"/>
    <col min="15630" max="15630" width="12.85546875" style="1" customWidth="1"/>
    <col min="15631" max="15633" width="0" style="1" hidden="1" customWidth="1"/>
    <col min="15634" max="15872" width="9.140625" style="1"/>
    <col min="15873" max="15873" width="1.28515625" style="1" customWidth="1"/>
    <col min="15874" max="15874" width="11.42578125" style="1" customWidth="1"/>
    <col min="15875" max="15875" width="10.5703125" style="1" customWidth="1"/>
    <col min="15876" max="15876" width="11.85546875" style="1" customWidth="1"/>
    <col min="15877" max="15877" width="9.28515625" style="1" customWidth="1"/>
    <col min="15878" max="15878" width="0" style="1" hidden="1" customWidth="1"/>
    <col min="15879" max="15879" width="11.42578125" style="1" customWidth="1"/>
    <col min="15880" max="15883" width="0" style="1" hidden="1" customWidth="1"/>
    <col min="15884" max="15884" width="16" style="1" customWidth="1"/>
    <col min="15885" max="15885" width="14.140625" style="1" customWidth="1"/>
    <col min="15886" max="15886" width="12.85546875" style="1" customWidth="1"/>
    <col min="15887" max="15889" width="0" style="1" hidden="1" customWidth="1"/>
    <col min="15890" max="16128" width="9.140625" style="1"/>
    <col min="16129" max="16129" width="1.28515625" style="1" customWidth="1"/>
    <col min="16130" max="16130" width="11.42578125" style="1" customWidth="1"/>
    <col min="16131" max="16131" width="10.5703125" style="1" customWidth="1"/>
    <col min="16132" max="16132" width="11.85546875" style="1" customWidth="1"/>
    <col min="16133" max="16133" width="9.28515625" style="1" customWidth="1"/>
    <col min="16134" max="16134" width="0" style="1" hidden="1" customWidth="1"/>
    <col min="16135" max="16135" width="11.42578125" style="1" customWidth="1"/>
    <col min="16136" max="16139" width="0" style="1" hidden="1" customWidth="1"/>
    <col min="16140" max="16140" width="16" style="1" customWidth="1"/>
    <col min="16141" max="16141" width="14.140625" style="1" customWidth="1"/>
    <col min="16142" max="16142" width="12.85546875" style="1" customWidth="1"/>
    <col min="16143" max="16145" width="0" style="1" hidden="1" customWidth="1"/>
    <col min="16146" max="16384" width="9.140625" style="1"/>
  </cols>
  <sheetData>
    <row r="1" spans="1:17" s="184" customFormat="1" ht="50.25" customHeight="1">
      <c r="B1" s="185"/>
      <c r="C1" s="186"/>
      <c r="D1" s="187"/>
      <c r="E1" s="188"/>
      <c r="F1" s="185"/>
      <c r="G1" s="185"/>
      <c r="H1" s="187"/>
      <c r="I1" s="187"/>
      <c r="J1" s="187"/>
      <c r="K1" s="187"/>
      <c r="L1" s="187"/>
      <c r="M1" s="187"/>
      <c r="N1" s="187"/>
      <c r="O1" s="188"/>
      <c r="P1" s="188"/>
      <c r="Q1" s="218"/>
    </row>
    <row r="2" spans="1:17" s="189" customFormat="1" ht="3" customHeight="1">
      <c r="B2" s="190"/>
      <c r="C2" s="191"/>
      <c r="D2" s="192"/>
      <c r="E2" s="193"/>
      <c r="F2" s="190"/>
      <c r="G2" s="190"/>
      <c r="H2" s="192"/>
      <c r="I2" s="192"/>
      <c r="J2" s="192"/>
      <c r="K2" s="192"/>
      <c r="L2" s="192"/>
      <c r="M2" s="192"/>
      <c r="N2" s="192"/>
      <c r="O2" s="193"/>
      <c r="P2" s="193"/>
      <c r="Q2" s="221"/>
    </row>
    <row r="3" spans="1:17" ht="33" customHeight="1">
      <c r="B3" s="194" t="str">
        <f>oknCompanyName</f>
        <v>Your Company Name</v>
      </c>
      <c r="C3" s="195"/>
      <c r="J3" s="199"/>
      <c r="M3" s="200"/>
    </row>
    <row r="4" spans="1:17">
      <c r="B4" s="198" t="str">
        <f>oknCompanyAddress</f>
        <v>Street Address</v>
      </c>
      <c r="M4" s="192"/>
    </row>
    <row r="5" spans="1:17">
      <c r="B5" s="198" t="str">
        <f>oknCompanyCityStateZip</f>
        <v>City, ST  ZIP Code</v>
      </c>
      <c r="M5" s="202"/>
    </row>
    <row r="6" spans="1:17">
      <c r="B6" s="198" t="str">
        <f>oknCompanyContact</f>
        <v>Phone Number,Web Address, etc.</v>
      </c>
      <c r="M6" s="192"/>
    </row>
    <row r="7" spans="1:17" ht="14.25" customHeight="1">
      <c r="K7" s="203"/>
      <c r="M7" s="192"/>
    </row>
    <row r="8" spans="1:17" ht="14.25" customHeight="1">
      <c r="B8" s="204" t="s">
        <v>58</v>
      </c>
      <c r="M8" s="192"/>
    </row>
    <row r="9" spans="1:17">
      <c r="B9" s="3" t="s">
        <v>59</v>
      </c>
      <c r="C9" s="205"/>
    </row>
    <row r="10" spans="1:17">
      <c r="B10" s="3" t="s">
        <v>60</v>
      </c>
      <c r="C10" s="205"/>
    </row>
    <row r="11" spans="1:17" ht="4.5" customHeight="1"/>
    <row r="12" spans="1:17" s="211" customFormat="1" ht="15.75" customHeight="1">
      <c r="A12" s="206"/>
      <c r="B12" s="207" t="s">
        <v>61</v>
      </c>
      <c r="C12" s="208" t="s">
        <v>62</v>
      </c>
      <c r="D12" s="209" t="s">
        <v>63</v>
      </c>
      <c r="E12" s="210" t="s">
        <v>64</v>
      </c>
      <c r="F12" s="210" t="s">
        <v>65</v>
      </c>
      <c r="G12" s="210" t="s">
        <v>66</v>
      </c>
      <c r="H12" s="209" t="s">
        <v>67</v>
      </c>
      <c r="I12" s="209" t="s">
        <v>68</v>
      </c>
      <c r="J12" s="209" t="str">
        <f>oknTax1Name</f>
        <v>PST</v>
      </c>
      <c r="K12" s="209" t="str">
        <f>oknTax2Name</f>
        <v>GST</v>
      </c>
      <c r="L12" s="209" t="s">
        <v>69</v>
      </c>
      <c r="M12" s="209" t="s">
        <v>70</v>
      </c>
      <c r="N12" s="209" t="s">
        <v>71</v>
      </c>
      <c r="O12" s="210" t="s">
        <v>72</v>
      </c>
      <c r="P12" s="210" t="s">
        <v>73</v>
      </c>
      <c r="Q12" s="210" t="s">
        <v>74</v>
      </c>
    </row>
    <row r="13" spans="1:17">
      <c r="B13" s="251"/>
    </row>
    <row r="14" spans="1:17">
      <c r="B14" s="251"/>
    </row>
    <row r="15" spans="1:17">
      <c r="B15" s="251"/>
    </row>
  </sheetData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"/>
  <sheetViews>
    <sheetView showGridLines="0" showRowColHeader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198" customWidth="1"/>
    <col min="3" max="3" width="11.42578125" style="201" customWidth="1"/>
    <col min="4" max="4" width="25.5703125" style="215" customWidth="1"/>
    <col min="5" max="5" width="10.42578125" style="197" customWidth="1"/>
    <col min="6" max="6" width="12.28515625" style="196" hidden="1" customWidth="1"/>
    <col min="7" max="7" width="9.42578125" style="196" hidden="1" customWidth="1"/>
    <col min="8" max="8" width="7.5703125" style="196" hidden="1" customWidth="1"/>
    <col min="9" max="9" width="14.5703125" style="196" hidden="1" customWidth="1"/>
    <col min="10" max="10" width="11.28515625" style="196" customWidth="1"/>
    <col min="11" max="11" width="12.5703125" style="196" customWidth="1"/>
    <col min="12" max="12" width="11.5703125" style="196" hidden="1" customWidth="1"/>
    <col min="13" max="13" width="11.42578125" style="196" customWidth="1"/>
    <col min="14" max="14" width="11.140625" style="197" hidden="1" customWidth="1"/>
    <col min="15" max="15" width="13.28515625" style="197" hidden="1" customWidth="1"/>
    <col min="16" max="16" width="12.42578125" style="197" hidden="1" customWidth="1"/>
    <col min="17" max="17" width="16" style="197" hidden="1" customWidth="1"/>
    <col min="18" max="256" width="9.140625" style="1"/>
    <col min="257" max="257" width="0.7109375" style="1" customWidth="1"/>
    <col min="258" max="258" width="13.28515625" style="1" customWidth="1"/>
    <col min="259" max="259" width="11.42578125" style="1" customWidth="1"/>
    <col min="260" max="260" width="25.5703125" style="1" customWidth="1"/>
    <col min="261" max="261" width="10.42578125" style="1" customWidth="1"/>
    <col min="262" max="265" width="0" style="1" hidden="1" customWidth="1"/>
    <col min="266" max="266" width="11.28515625" style="1" customWidth="1"/>
    <col min="267" max="267" width="12.5703125" style="1" customWidth="1"/>
    <col min="268" max="268" width="0" style="1" hidden="1" customWidth="1"/>
    <col min="269" max="269" width="11.42578125" style="1" customWidth="1"/>
    <col min="270" max="273" width="0" style="1" hidden="1" customWidth="1"/>
    <col min="274" max="512" width="9.140625" style="1"/>
    <col min="513" max="513" width="0.7109375" style="1" customWidth="1"/>
    <col min="514" max="514" width="13.28515625" style="1" customWidth="1"/>
    <col min="515" max="515" width="11.42578125" style="1" customWidth="1"/>
    <col min="516" max="516" width="25.5703125" style="1" customWidth="1"/>
    <col min="517" max="517" width="10.42578125" style="1" customWidth="1"/>
    <col min="518" max="521" width="0" style="1" hidden="1" customWidth="1"/>
    <col min="522" max="522" width="11.28515625" style="1" customWidth="1"/>
    <col min="523" max="523" width="12.5703125" style="1" customWidth="1"/>
    <col min="524" max="524" width="0" style="1" hidden="1" customWidth="1"/>
    <col min="525" max="525" width="11.42578125" style="1" customWidth="1"/>
    <col min="526" max="529" width="0" style="1" hidden="1" customWidth="1"/>
    <col min="530" max="768" width="9.140625" style="1"/>
    <col min="769" max="769" width="0.7109375" style="1" customWidth="1"/>
    <col min="770" max="770" width="13.28515625" style="1" customWidth="1"/>
    <col min="771" max="771" width="11.42578125" style="1" customWidth="1"/>
    <col min="772" max="772" width="25.5703125" style="1" customWidth="1"/>
    <col min="773" max="773" width="10.42578125" style="1" customWidth="1"/>
    <col min="774" max="777" width="0" style="1" hidden="1" customWidth="1"/>
    <col min="778" max="778" width="11.28515625" style="1" customWidth="1"/>
    <col min="779" max="779" width="12.5703125" style="1" customWidth="1"/>
    <col min="780" max="780" width="0" style="1" hidden="1" customWidth="1"/>
    <col min="781" max="781" width="11.42578125" style="1" customWidth="1"/>
    <col min="782" max="785" width="0" style="1" hidden="1" customWidth="1"/>
    <col min="786" max="1024" width="9.140625" style="1"/>
    <col min="1025" max="1025" width="0.7109375" style="1" customWidth="1"/>
    <col min="1026" max="1026" width="13.28515625" style="1" customWidth="1"/>
    <col min="1027" max="1027" width="11.42578125" style="1" customWidth="1"/>
    <col min="1028" max="1028" width="25.5703125" style="1" customWidth="1"/>
    <col min="1029" max="1029" width="10.42578125" style="1" customWidth="1"/>
    <col min="1030" max="1033" width="0" style="1" hidden="1" customWidth="1"/>
    <col min="1034" max="1034" width="11.28515625" style="1" customWidth="1"/>
    <col min="1035" max="1035" width="12.5703125" style="1" customWidth="1"/>
    <col min="1036" max="1036" width="0" style="1" hidden="1" customWidth="1"/>
    <col min="1037" max="1037" width="11.42578125" style="1" customWidth="1"/>
    <col min="1038" max="1041" width="0" style="1" hidden="1" customWidth="1"/>
    <col min="1042" max="1280" width="9.140625" style="1"/>
    <col min="1281" max="1281" width="0.7109375" style="1" customWidth="1"/>
    <col min="1282" max="1282" width="13.28515625" style="1" customWidth="1"/>
    <col min="1283" max="1283" width="11.42578125" style="1" customWidth="1"/>
    <col min="1284" max="1284" width="25.5703125" style="1" customWidth="1"/>
    <col min="1285" max="1285" width="10.42578125" style="1" customWidth="1"/>
    <col min="1286" max="1289" width="0" style="1" hidden="1" customWidth="1"/>
    <col min="1290" max="1290" width="11.28515625" style="1" customWidth="1"/>
    <col min="1291" max="1291" width="12.5703125" style="1" customWidth="1"/>
    <col min="1292" max="1292" width="0" style="1" hidden="1" customWidth="1"/>
    <col min="1293" max="1293" width="11.42578125" style="1" customWidth="1"/>
    <col min="1294" max="1297" width="0" style="1" hidden="1" customWidth="1"/>
    <col min="1298" max="1536" width="9.140625" style="1"/>
    <col min="1537" max="1537" width="0.7109375" style="1" customWidth="1"/>
    <col min="1538" max="1538" width="13.28515625" style="1" customWidth="1"/>
    <col min="1539" max="1539" width="11.42578125" style="1" customWidth="1"/>
    <col min="1540" max="1540" width="25.5703125" style="1" customWidth="1"/>
    <col min="1541" max="1541" width="10.42578125" style="1" customWidth="1"/>
    <col min="1542" max="1545" width="0" style="1" hidden="1" customWidth="1"/>
    <col min="1546" max="1546" width="11.28515625" style="1" customWidth="1"/>
    <col min="1547" max="1547" width="12.5703125" style="1" customWidth="1"/>
    <col min="1548" max="1548" width="0" style="1" hidden="1" customWidth="1"/>
    <col min="1549" max="1549" width="11.42578125" style="1" customWidth="1"/>
    <col min="1550" max="1553" width="0" style="1" hidden="1" customWidth="1"/>
    <col min="1554" max="1792" width="9.140625" style="1"/>
    <col min="1793" max="1793" width="0.7109375" style="1" customWidth="1"/>
    <col min="1794" max="1794" width="13.28515625" style="1" customWidth="1"/>
    <col min="1795" max="1795" width="11.42578125" style="1" customWidth="1"/>
    <col min="1796" max="1796" width="25.5703125" style="1" customWidth="1"/>
    <col min="1797" max="1797" width="10.42578125" style="1" customWidth="1"/>
    <col min="1798" max="1801" width="0" style="1" hidden="1" customWidth="1"/>
    <col min="1802" max="1802" width="11.28515625" style="1" customWidth="1"/>
    <col min="1803" max="1803" width="12.5703125" style="1" customWidth="1"/>
    <col min="1804" max="1804" width="0" style="1" hidden="1" customWidth="1"/>
    <col min="1805" max="1805" width="11.42578125" style="1" customWidth="1"/>
    <col min="1806" max="1809" width="0" style="1" hidden="1" customWidth="1"/>
    <col min="1810" max="2048" width="9.140625" style="1"/>
    <col min="2049" max="2049" width="0.7109375" style="1" customWidth="1"/>
    <col min="2050" max="2050" width="13.28515625" style="1" customWidth="1"/>
    <col min="2051" max="2051" width="11.42578125" style="1" customWidth="1"/>
    <col min="2052" max="2052" width="25.5703125" style="1" customWidth="1"/>
    <col min="2053" max="2053" width="10.42578125" style="1" customWidth="1"/>
    <col min="2054" max="2057" width="0" style="1" hidden="1" customWidth="1"/>
    <col min="2058" max="2058" width="11.28515625" style="1" customWidth="1"/>
    <col min="2059" max="2059" width="12.5703125" style="1" customWidth="1"/>
    <col min="2060" max="2060" width="0" style="1" hidden="1" customWidth="1"/>
    <col min="2061" max="2061" width="11.42578125" style="1" customWidth="1"/>
    <col min="2062" max="2065" width="0" style="1" hidden="1" customWidth="1"/>
    <col min="2066" max="2304" width="9.140625" style="1"/>
    <col min="2305" max="2305" width="0.7109375" style="1" customWidth="1"/>
    <col min="2306" max="2306" width="13.28515625" style="1" customWidth="1"/>
    <col min="2307" max="2307" width="11.42578125" style="1" customWidth="1"/>
    <col min="2308" max="2308" width="25.5703125" style="1" customWidth="1"/>
    <col min="2309" max="2309" width="10.42578125" style="1" customWidth="1"/>
    <col min="2310" max="2313" width="0" style="1" hidden="1" customWidth="1"/>
    <col min="2314" max="2314" width="11.28515625" style="1" customWidth="1"/>
    <col min="2315" max="2315" width="12.5703125" style="1" customWidth="1"/>
    <col min="2316" max="2316" width="0" style="1" hidden="1" customWidth="1"/>
    <col min="2317" max="2317" width="11.42578125" style="1" customWidth="1"/>
    <col min="2318" max="2321" width="0" style="1" hidden="1" customWidth="1"/>
    <col min="2322" max="2560" width="9.140625" style="1"/>
    <col min="2561" max="2561" width="0.7109375" style="1" customWidth="1"/>
    <col min="2562" max="2562" width="13.28515625" style="1" customWidth="1"/>
    <col min="2563" max="2563" width="11.42578125" style="1" customWidth="1"/>
    <col min="2564" max="2564" width="25.5703125" style="1" customWidth="1"/>
    <col min="2565" max="2565" width="10.42578125" style="1" customWidth="1"/>
    <col min="2566" max="2569" width="0" style="1" hidden="1" customWidth="1"/>
    <col min="2570" max="2570" width="11.28515625" style="1" customWidth="1"/>
    <col min="2571" max="2571" width="12.5703125" style="1" customWidth="1"/>
    <col min="2572" max="2572" width="0" style="1" hidden="1" customWidth="1"/>
    <col min="2573" max="2573" width="11.42578125" style="1" customWidth="1"/>
    <col min="2574" max="2577" width="0" style="1" hidden="1" customWidth="1"/>
    <col min="2578" max="2816" width="9.140625" style="1"/>
    <col min="2817" max="2817" width="0.7109375" style="1" customWidth="1"/>
    <col min="2818" max="2818" width="13.28515625" style="1" customWidth="1"/>
    <col min="2819" max="2819" width="11.42578125" style="1" customWidth="1"/>
    <col min="2820" max="2820" width="25.5703125" style="1" customWidth="1"/>
    <col min="2821" max="2821" width="10.42578125" style="1" customWidth="1"/>
    <col min="2822" max="2825" width="0" style="1" hidden="1" customWidth="1"/>
    <col min="2826" max="2826" width="11.28515625" style="1" customWidth="1"/>
    <col min="2827" max="2827" width="12.5703125" style="1" customWidth="1"/>
    <col min="2828" max="2828" width="0" style="1" hidden="1" customWidth="1"/>
    <col min="2829" max="2829" width="11.42578125" style="1" customWidth="1"/>
    <col min="2830" max="2833" width="0" style="1" hidden="1" customWidth="1"/>
    <col min="2834" max="3072" width="9.140625" style="1"/>
    <col min="3073" max="3073" width="0.7109375" style="1" customWidth="1"/>
    <col min="3074" max="3074" width="13.28515625" style="1" customWidth="1"/>
    <col min="3075" max="3075" width="11.42578125" style="1" customWidth="1"/>
    <col min="3076" max="3076" width="25.5703125" style="1" customWidth="1"/>
    <col min="3077" max="3077" width="10.42578125" style="1" customWidth="1"/>
    <col min="3078" max="3081" width="0" style="1" hidden="1" customWidth="1"/>
    <col min="3082" max="3082" width="11.28515625" style="1" customWidth="1"/>
    <col min="3083" max="3083" width="12.5703125" style="1" customWidth="1"/>
    <col min="3084" max="3084" width="0" style="1" hidden="1" customWidth="1"/>
    <col min="3085" max="3085" width="11.42578125" style="1" customWidth="1"/>
    <col min="3086" max="3089" width="0" style="1" hidden="1" customWidth="1"/>
    <col min="3090" max="3328" width="9.140625" style="1"/>
    <col min="3329" max="3329" width="0.7109375" style="1" customWidth="1"/>
    <col min="3330" max="3330" width="13.28515625" style="1" customWidth="1"/>
    <col min="3331" max="3331" width="11.42578125" style="1" customWidth="1"/>
    <col min="3332" max="3332" width="25.5703125" style="1" customWidth="1"/>
    <col min="3333" max="3333" width="10.42578125" style="1" customWidth="1"/>
    <col min="3334" max="3337" width="0" style="1" hidden="1" customWidth="1"/>
    <col min="3338" max="3338" width="11.28515625" style="1" customWidth="1"/>
    <col min="3339" max="3339" width="12.5703125" style="1" customWidth="1"/>
    <col min="3340" max="3340" width="0" style="1" hidden="1" customWidth="1"/>
    <col min="3341" max="3341" width="11.42578125" style="1" customWidth="1"/>
    <col min="3342" max="3345" width="0" style="1" hidden="1" customWidth="1"/>
    <col min="3346" max="3584" width="9.140625" style="1"/>
    <col min="3585" max="3585" width="0.7109375" style="1" customWidth="1"/>
    <col min="3586" max="3586" width="13.28515625" style="1" customWidth="1"/>
    <col min="3587" max="3587" width="11.42578125" style="1" customWidth="1"/>
    <col min="3588" max="3588" width="25.5703125" style="1" customWidth="1"/>
    <col min="3589" max="3589" width="10.42578125" style="1" customWidth="1"/>
    <col min="3590" max="3593" width="0" style="1" hidden="1" customWidth="1"/>
    <col min="3594" max="3594" width="11.28515625" style="1" customWidth="1"/>
    <col min="3595" max="3595" width="12.5703125" style="1" customWidth="1"/>
    <col min="3596" max="3596" width="0" style="1" hidden="1" customWidth="1"/>
    <col min="3597" max="3597" width="11.42578125" style="1" customWidth="1"/>
    <col min="3598" max="3601" width="0" style="1" hidden="1" customWidth="1"/>
    <col min="3602" max="3840" width="9.140625" style="1"/>
    <col min="3841" max="3841" width="0.7109375" style="1" customWidth="1"/>
    <col min="3842" max="3842" width="13.28515625" style="1" customWidth="1"/>
    <col min="3843" max="3843" width="11.42578125" style="1" customWidth="1"/>
    <col min="3844" max="3844" width="25.5703125" style="1" customWidth="1"/>
    <col min="3845" max="3845" width="10.42578125" style="1" customWidth="1"/>
    <col min="3846" max="3849" width="0" style="1" hidden="1" customWidth="1"/>
    <col min="3850" max="3850" width="11.28515625" style="1" customWidth="1"/>
    <col min="3851" max="3851" width="12.5703125" style="1" customWidth="1"/>
    <col min="3852" max="3852" width="0" style="1" hidden="1" customWidth="1"/>
    <col min="3853" max="3853" width="11.42578125" style="1" customWidth="1"/>
    <col min="3854" max="3857" width="0" style="1" hidden="1" customWidth="1"/>
    <col min="3858" max="4096" width="9.140625" style="1"/>
    <col min="4097" max="4097" width="0.7109375" style="1" customWidth="1"/>
    <col min="4098" max="4098" width="13.28515625" style="1" customWidth="1"/>
    <col min="4099" max="4099" width="11.42578125" style="1" customWidth="1"/>
    <col min="4100" max="4100" width="25.5703125" style="1" customWidth="1"/>
    <col min="4101" max="4101" width="10.42578125" style="1" customWidth="1"/>
    <col min="4102" max="4105" width="0" style="1" hidden="1" customWidth="1"/>
    <col min="4106" max="4106" width="11.28515625" style="1" customWidth="1"/>
    <col min="4107" max="4107" width="12.5703125" style="1" customWidth="1"/>
    <col min="4108" max="4108" width="0" style="1" hidden="1" customWidth="1"/>
    <col min="4109" max="4109" width="11.42578125" style="1" customWidth="1"/>
    <col min="4110" max="4113" width="0" style="1" hidden="1" customWidth="1"/>
    <col min="4114" max="4352" width="9.140625" style="1"/>
    <col min="4353" max="4353" width="0.7109375" style="1" customWidth="1"/>
    <col min="4354" max="4354" width="13.28515625" style="1" customWidth="1"/>
    <col min="4355" max="4355" width="11.42578125" style="1" customWidth="1"/>
    <col min="4356" max="4356" width="25.5703125" style="1" customWidth="1"/>
    <col min="4357" max="4357" width="10.42578125" style="1" customWidth="1"/>
    <col min="4358" max="4361" width="0" style="1" hidden="1" customWidth="1"/>
    <col min="4362" max="4362" width="11.28515625" style="1" customWidth="1"/>
    <col min="4363" max="4363" width="12.5703125" style="1" customWidth="1"/>
    <col min="4364" max="4364" width="0" style="1" hidden="1" customWidth="1"/>
    <col min="4365" max="4365" width="11.42578125" style="1" customWidth="1"/>
    <col min="4366" max="4369" width="0" style="1" hidden="1" customWidth="1"/>
    <col min="4370" max="4608" width="9.140625" style="1"/>
    <col min="4609" max="4609" width="0.7109375" style="1" customWidth="1"/>
    <col min="4610" max="4610" width="13.28515625" style="1" customWidth="1"/>
    <col min="4611" max="4611" width="11.42578125" style="1" customWidth="1"/>
    <col min="4612" max="4612" width="25.5703125" style="1" customWidth="1"/>
    <col min="4613" max="4613" width="10.42578125" style="1" customWidth="1"/>
    <col min="4614" max="4617" width="0" style="1" hidden="1" customWidth="1"/>
    <col min="4618" max="4618" width="11.28515625" style="1" customWidth="1"/>
    <col min="4619" max="4619" width="12.5703125" style="1" customWidth="1"/>
    <col min="4620" max="4620" width="0" style="1" hidden="1" customWidth="1"/>
    <col min="4621" max="4621" width="11.42578125" style="1" customWidth="1"/>
    <col min="4622" max="4625" width="0" style="1" hidden="1" customWidth="1"/>
    <col min="4626" max="4864" width="9.140625" style="1"/>
    <col min="4865" max="4865" width="0.7109375" style="1" customWidth="1"/>
    <col min="4866" max="4866" width="13.28515625" style="1" customWidth="1"/>
    <col min="4867" max="4867" width="11.42578125" style="1" customWidth="1"/>
    <col min="4868" max="4868" width="25.5703125" style="1" customWidth="1"/>
    <col min="4869" max="4869" width="10.42578125" style="1" customWidth="1"/>
    <col min="4870" max="4873" width="0" style="1" hidden="1" customWidth="1"/>
    <col min="4874" max="4874" width="11.28515625" style="1" customWidth="1"/>
    <col min="4875" max="4875" width="12.5703125" style="1" customWidth="1"/>
    <col min="4876" max="4876" width="0" style="1" hidden="1" customWidth="1"/>
    <col min="4877" max="4877" width="11.42578125" style="1" customWidth="1"/>
    <col min="4878" max="4881" width="0" style="1" hidden="1" customWidth="1"/>
    <col min="4882" max="5120" width="9.140625" style="1"/>
    <col min="5121" max="5121" width="0.7109375" style="1" customWidth="1"/>
    <col min="5122" max="5122" width="13.28515625" style="1" customWidth="1"/>
    <col min="5123" max="5123" width="11.42578125" style="1" customWidth="1"/>
    <col min="5124" max="5124" width="25.5703125" style="1" customWidth="1"/>
    <col min="5125" max="5125" width="10.42578125" style="1" customWidth="1"/>
    <col min="5126" max="5129" width="0" style="1" hidden="1" customWidth="1"/>
    <col min="5130" max="5130" width="11.28515625" style="1" customWidth="1"/>
    <col min="5131" max="5131" width="12.5703125" style="1" customWidth="1"/>
    <col min="5132" max="5132" width="0" style="1" hidden="1" customWidth="1"/>
    <col min="5133" max="5133" width="11.42578125" style="1" customWidth="1"/>
    <col min="5134" max="5137" width="0" style="1" hidden="1" customWidth="1"/>
    <col min="5138" max="5376" width="9.140625" style="1"/>
    <col min="5377" max="5377" width="0.7109375" style="1" customWidth="1"/>
    <col min="5378" max="5378" width="13.28515625" style="1" customWidth="1"/>
    <col min="5379" max="5379" width="11.42578125" style="1" customWidth="1"/>
    <col min="5380" max="5380" width="25.5703125" style="1" customWidth="1"/>
    <col min="5381" max="5381" width="10.42578125" style="1" customWidth="1"/>
    <col min="5382" max="5385" width="0" style="1" hidden="1" customWidth="1"/>
    <col min="5386" max="5386" width="11.28515625" style="1" customWidth="1"/>
    <col min="5387" max="5387" width="12.5703125" style="1" customWidth="1"/>
    <col min="5388" max="5388" width="0" style="1" hidden="1" customWidth="1"/>
    <col min="5389" max="5389" width="11.42578125" style="1" customWidth="1"/>
    <col min="5390" max="5393" width="0" style="1" hidden="1" customWidth="1"/>
    <col min="5394" max="5632" width="9.140625" style="1"/>
    <col min="5633" max="5633" width="0.7109375" style="1" customWidth="1"/>
    <col min="5634" max="5634" width="13.28515625" style="1" customWidth="1"/>
    <col min="5635" max="5635" width="11.42578125" style="1" customWidth="1"/>
    <col min="5636" max="5636" width="25.5703125" style="1" customWidth="1"/>
    <col min="5637" max="5637" width="10.42578125" style="1" customWidth="1"/>
    <col min="5638" max="5641" width="0" style="1" hidden="1" customWidth="1"/>
    <col min="5642" max="5642" width="11.28515625" style="1" customWidth="1"/>
    <col min="5643" max="5643" width="12.5703125" style="1" customWidth="1"/>
    <col min="5644" max="5644" width="0" style="1" hidden="1" customWidth="1"/>
    <col min="5645" max="5645" width="11.42578125" style="1" customWidth="1"/>
    <col min="5646" max="5649" width="0" style="1" hidden="1" customWidth="1"/>
    <col min="5650" max="5888" width="9.140625" style="1"/>
    <col min="5889" max="5889" width="0.7109375" style="1" customWidth="1"/>
    <col min="5890" max="5890" width="13.28515625" style="1" customWidth="1"/>
    <col min="5891" max="5891" width="11.42578125" style="1" customWidth="1"/>
    <col min="5892" max="5892" width="25.5703125" style="1" customWidth="1"/>
    <col min="5893" max="5893" width="10.42578125" style="1" customWidth="1"/>
    <col min="5894" max="5897" width="0" style="1" hidden="1" customWidth="1"/>
    <col min="5898" max="5898" width="11.28515625" style="1" customWidth="1"/>
    <col min="5899" max="5899" width="12.5703125" style="1" customWidth="1"/>
    <col min="5900" max="5900" width="0" style="1" hidden="1" customWidth="1"/>
    <col min="5901" max="5901" width="11.42578125" style="1" customWidth="1"/>
    <col min="5902" max="5905" width="0" style="1" hidden="1" customWidth="1"/>
    <col min="5906" max="6144" width="9.140625" style="1"/>
    <col min="6145" max="6145" width="0.7109375" style="1" customWidth="1"/>
    <col min="6146" max="6146" width="13.28515625" style="1" customWidth="1"/>
    <col min="6147" max="6147" width="11.42578125" style="1" customWidth="1"/>
    <col min="6148" max="6148" width="25.5703125" style="1" customWidth="1"/>
    <col min="6149" max="6149" width="10.42578125" style="1" customWidth="1"/>
    <col min="6150" max="6153" width="0" style="1" hidden="1" customWidth="1"/>
    <col min="6154" max="6154" width="11.28515625" style="1" customWidth="1"/>
    <col min="6155" max="6155" width="12.5703125" style="1" customWidth="1"/>
    <col min="6156" max="6156" width="0" style="1" hidden="1" customWidth="1"/>
    <col min="6157" max="6157" width="11.42578125" style="1" customWidth="1"/>
    <col min="6158" max="6161" width="0" style="1" hidden="1" customWidth="1"/>
    <col min="6162" max="6400" width="9.140625" style="1"/>
    <col min="6401" max="6401" width="0.7109375" style="1" customWidth="1"/>
    <col min="6402" max="6402" width="13.28515625" style="1" customWidth="1"/>
    <col min="6403" max="6403" width="11.42578125" style="1" customWidth="1"/>
    <col min="6404" max="6404" width="25.5703125" style="1" customWidth="1"/>
    <col min="6405" max="6405" width="10.42578125" style="1" customWidth="1"/>
    <col min="6406" max="6409" width="0" style="1" hidden="1" customWidth="1"/>
    <col min="6410" max="6410" width="11.28515625" style="1" customWidth="1"/>
    <col min="6411" max="6411" width="12.5703125" style="1" customWidth="1"/>
    <col min="6412" max="6412" width="0" style="1" hidden="1" customWidth="1"/>
    <col min="6413" max="6413" width="11.42578125" style="1" customWidth="1"/>
    <col min="6414" max="6417" width="0" style="1" hidden="1" customWidth="1"/>
    <col min="6418" max="6656" width="9.140625" style="1"/>
    <col min="6657" max="6657" width="0.7109375" style="1" customWidth="1"/>
    <col min="6658" max="6658" width="13.28515625" style="1" customWidth="1"/>
    <col min="6659" max="6659" width="11.42578125" style="1" customWidth="1"/>
    <col min="6660" max="6660" width="25.5703125" style="1" customWidth="1"/>
    <col min="6661" max="6661" width="10.42578125" style="1" customWidth="1"/>
    <col min="6662" max="6665" width="0" style="1" hidden="1" customWidth="1"/>
    <col min="6666" max="6666" width="11.28515625" style="1" customWidth="1"/>
    <col min="6667" max="6667" width="12.5703125" style="1" customWidth="1"/>
    <col min="6668" max="6668" width="0" style="1" hidden="1" customWidth="1"/>
    <col min="6669" max="6669" width="11.42578125" style="1" customWidth="1"/>
    <col min="6670" max="6673" width="0" style="1" hidden="1" customWidth="1"/>
    <col min="6674" max="6912" width="9.140625" style="1"/>
    <col min="6913" max="6913" width="0.7109375" style="1" customWidth="1"/>
    <col min="6914" max="6914" width="13.28515625" style="1" customWidth="1"/>
    <col min="6915" max="6915" width="11.42578125" style="1" customWidth="1"/>
    <col min="6916" max="6916" width="25.5703125" style="1" customWidth="1"/>
    <col min="6917" max="6917" width="10.42578125" style="1" customWidth="1"/>
    <col min="6918" max="6921" width="0" style="1" hidden="1" customWidth="1"/>
    <col min="6922" max="6922" width="11.28515625" style="1" customWidth="1"/>
    <col min="6923" max="6923" width="12.5703125" style="1" customWidth="1"/>
    <col min="6924" max="6924" width="0" style="1" hidden="1" customWidth="1"/>
    <col min="6925" max="6925" width="11.42578125" style="1" customWidth="1"/>
    <col min="6926" max="6929" width="0" style="1" hidden="1" customWidth="1"/>
    <col min="6930" max="7168" width="9.140625" style="1"/>
    <col min="7169" max="7169" width="0.7109375" style="1" customWidth="1"/>
    <col min="7170" max="7170" width="13.28515625" style="1" customWidth="1"/>
    <col min="7171" max="7171" width="11.42578125" style="1" customWidth="1"/>
    <col min="7172" max="7172" width="25.5703125" style="1" customWidth="1"/>
    <col min="7173" max="7173" width="10.42578125" style="1" customWidth="1"/>
    <col min="7174" max="7177" width="0" style="1" hidden="1" customWidth="1"/>
    <col min="7178" max="7178" width="11.28515625" style="1" customWidth="1"/>
    <col min="7179" max="7179" width="12.5703125" style="1" customWidth="1"/>
    <col min="7180" max="7180" width="0" style="1" hidden="1" customWidth="1"/>
    <col min="7181" max="7181" width="11.42578125" style="1" customWidth="1"/>
    <col min="7182" max="7185" width="0" style="1" hidden="1" customWidth="1"/>
    <col min="7186" max="7424" width="9.140625" style="1"/>
    <col min="7425" max="7425" width="0.7109375" style="1" customWidth="1"/>
    <col min="7426" max="7426" width="13.28515625" style="1" customWidth="1"/>
    <col min="7427" max="7427" width="11.42578125" style="1" customWidth="1"/>
    <col min="7428" max="7428" width="25.5703125" style="1" customWidth="1"/>
    <col min="7429" max="7429" width="10.42578125" style="1" customWidth="1"/>
    <col min="7430" max="7433" width="0" style="1" hidden="1" customWidth="1"/>
    <col min="7434" max="7434" width="11.28515625" style="1" customWidth="1"/>
    <col min="7435" max="7435" width="12.5703125" style="1" customWidth="1"/>
    <col min="7436" max="7436" width="0" style="1" hidden="1" customWidth="1"/>
    <col min="7437" max="7437" width="11.42578125" style="1" customWidth="1"/>
    <col min="7438" max="7441" width="0" style="1" hidden="1" customWidth="1"/>
    <col min="7442" max="7680" width="9.140625" style="1"/>
    <col min="7681" max="7681" width="0.7109375" style="1" customWidth="1"/>
    <col min="7682" max="7682" width="13.28515625" style="1" customWidth="1"/>
    <col min="7683" max="7683" width="11.42578125" style="1" customWidth="1"/>
    <col min="7684" max="7684" width="25.5703125" style="1" customWidth="1"/>
    <col min="7685" max="7685" width="10.42578125" style="1" customWidth="1"/>
    <col min="7686" max="7689" width="0" style="1" hidden="1" customWidth="1"/>
    <col min="7690" max="7690" width="11.28515625" style="1" customWidth="1"/>
    <col min="7691" max="7691" width="12.5703125" style="1" customWidth="1"/>
    <col min="7692" max="7692" width="0" style="1" hidden="1" customWidth="1"/>
    <col min="7693" max="7693" width="11.42578125" style="1" customWidth="1"/>
    <col min="7694" max="7697" width="0" style="1" hidden="1" customWidth="1"/>
    <col min="7698" max="7936" width="9.140625" style="1"/>
    <col min="7937" max="7937" width="0.7109375" style="1" customWidth="1"/>
    <col min="7938" max="7938" width="13.28515625" style="1" customWidth="1"/>
    <col min="7939" max="7939" width="11.42578125" style="1" customWidth="1"/>
    <col min="7940" max="7940" width="25.5703125" style="1" customWidth="1"/>
    <col min="7941" max="7941" width="10.42578125" style="1" customWidth="1"/>
    <col min="7942" max="7945" width="0" style="1" hidden="1" customWidth="1"/>
    <col min="7946" max="7946" width="11.28515625" style="1" customWidth="1"/>
    <col min="7947" max="7947" width="12.5703125" style="1" customWidth="1"/>
    <col min="7948" max="7948" width="0" style="1" hidden="1" customWidth="1"/>
    <col min="7949" max="7949" width="11.42578125" style="1" customWidth="1"/>
    <col min="7950" max="7953" width="0" style="1" hidden="1" customWidth="1"/>
    <col min="7954" max="8192" width="9.140625" style="1"/>
    <col min="8193" max="8193" width="0.7109375" style="1" customWidth="1"/>
    <col min="8194" max="8194" width="13.28515625" style="1" customWidth="1"/>
    <col min="8195" max="8195" width="11.42578125" style="1" customWidth="1"/>
    <col min="8196" max="8196" width="25.5703125" style="1" customWidth="1"/>
    <col min="8197" max="8197" width="10.42578125" style="1" customWidth="1"/>
    <col min="8198" max="8201" width="0" style="1" hidden="1" customWidth="1"/>
    <col min="8202" max="8202" width="11.28515625" style="1" customWidth="1"/>
    <col min="8203" max="8203" width="12.5703125" style="1" customWidth="1"/>
    <col min="8204" max="8204" width="0" style="1" hidden="1" customWidth="1"/>
    <col min="8205" max="8205" width="11.42578125" style="1" customWidth="1"/>
    <col min="8206" max="8209" width="0" style="1" hidden="1" customWidth="1"/>
    <col min="8210" max="8448" width="9.140625" style="1"/>
    <col min="8449" max="8449" width="0.7109375" style="1" customWidth="1"/>
    <col min="8450" max="8450" width="13.28515625" style="1" customWidth="1"/>
    <col min="8451" max="8451" width="11.42578125" style="1" customWidth="1"/>
    <col min="8452" max="8452" width="25.5703125" style="1" customWidth="1"/>
    <col min="8453" max="8453" width="10.42578125" style="1" customWidth="1"/>
    <col min="8454" max="8457" width="0" style="1" hidden="1" customWidth="1"/>
    <col min="8458" max="8458" width="11.28515625" style="1" customWidth="1"/>
    <col min="8459" max="8459" width="12.5703125" style="1" customWidth="1"/>
    <col min="8460" max="8460" width="0" style="1" hidden="1" customWidth="1"/>
    <col min="8461" max="8461" width="11.42578125" style="1" customWidth="1"/>
    <col min="8462" max="8465" width="0" style="1" hidden="1" customWidth="1"/>
    <col min="8466" max="8704" width="9.140625" style="1"/>
    <col min="8705" max="8705" width="0.7109375" style="1" customWidth="1"/>
    <col min="8706" max="8706" width="13.28515625" style="1" customWidth="1"/>
    <col min="8707" max="8707" width="11.42578125" style="1" customWidth="1"/>
    <col min="8708" max="8708" width="25.5703125" style="1" customWidth="1"/>
    <col min="8709" max="8709" width="10.42578125" style="1" customWidth="1"/>
    <col min="8710" max="8713" width="0" style="1" hidden="1" customWidth="1"/>
    <col min="8714" max="8714" width="11.28515625" style="1" customWidth="1"/>
    <col min="8715" max="8715" width="12.5703125" style="1" customWidth="1"/>
    <col min="8716" max="8716" width="0" style="1" hidden="1" customWidth="1"/>
    <col min="8717" max="8717" width="11.42578125" style="1" customWidth="1"/>
    <col min="8718" max="8721" width="0" style="1" hidden="1" customWidth="1"/>
    <col min="8722" max="8960" width="9.140625" style="1"/>
    <col min="8961" max="8961" width="0.7109375" style="1" customWidth="1"/>
    <col min="8962" max="8962" width="13.28515625" style="1" customWidth="1"/>
    <col min="8963" max="8963" width="11.42578125" style="1" customWidth="1"/>
    <col min="8964" max="8964" width="25.5703125" style="1" customWidth="1"/>
    <col min="8965" max="8965" width="10.42578125" style="1" customWidth="1"/>
    <col min="8966" max="8969" width="0" style="1" hidden="1" customWidth="1"/>
    <col min="8970" max="8970" width="11.28515625" style="1" customWidth="1"/>
    <col min="8971" max="8971" width="12.5703125" style="1" customWidth="1"/>
    <col min="8972" max="8972" width="0" style="1" hidden="1" customWidth="1"/>
    <col min="8973" max="8973" width="11.42578125" style="1" customWidth="1"/>
    <col min="8974" max="8977" width="0" style="1" hidden="1" customWidth="1"/>
    <col min="8978" max="9216" width="9.140625" style="1"/>
    <col min="9217" max="9217" width="0.7109375" style="1" customWidth="1"/>
    <col min="9218" max="9218" width="13.28515625" style="1" customWidth="1"/>
    <col min="9219" max="9219" width="11.42578125" style="1" customWidth="1"/>
    <col min="9220" max="9220" width="25.5703125" style="1" customWidth="1"/>
    <col min="9221" max="9221" width="10.42578125" style="1" customWidth="1"/>
    <col min="9222" max="9225" width="0" style="1" hidden="1" customWidth="1"/>
    <col min="9226" max="9226" width="11.28515625" style="1" customWidth="1"/>
    <col min="9227" max="9227" width="12.5703125" style="1" customWidth="1"/>
    <col min="9228" max="9228" width="0" style="1" hidden="1" customWidth="1"/>
    <col min="9229" max="9229" width="11.42578125" style="1" customWidth="1"/>
    <col min="9230" max="9233" width="0" style="1" hidden="1" customWidth="1"/>
    <col min="9234" max="9472" width="9.140625" style="1"/>
    <col min="9473" max="9473" width="0.7109375" style="1" customWidth="1"/>
    <col min="9474" max="9474" width="13.28515625" style="1" customWidth="1"/>
    <col min="9475" max="9475" width="11.42578125" style="1" customWidth="1"/>
    <col min="9476" max="9476" width="25.5703125" style="1" customWidth="1"/>
    <col min="9477" max="9477" width="10.42578125" style="1" customWidth="1"/>
    <col min="9478" max="9481" width="0" style="1" hidden="1" customWidth="1"/>
    <col min="9482" max="9482" width="11.28515625" style="1" customWidth="1"/>
    <col min="9483" max="9483" width="12.5703125" style="1" customWidth="1"/>
    <col min="9484" max="9484" width="0" style="1" hidden="1" customWidth="1"/>
    <col min="9485" max="9485" width="11.42578125" style="1" customWidth="1"/>
    <col min="9486" max="9489" width="0" style="1" hidden="1" customWidth="1"/>
    <col min="9490" max="9728" width="9.140625" style="1"/>
    <col min="9729" max="9729" width="0.7109375" style="1" customWidth="1"/>
    <col min="9730" max="9730" width="13.28515625" style="1" customWidth="1"/>
    <col min="9731" max="9731" width="11.42578125" style="1" customWidth="1"/>
    <col min="9732" max="9732" width="25.5703125" style="1" customWidth="1"/>
    <col min="9733" max="9733" width="10.42578125" style="1" customWidth="1"/>
    <col min="9734" max="9737" width="0" style="1" hidden="1" customWidth="1"/>
    <col min="9738" max="9738" width="11.28515625" style="1" customWidth="1"/>
    <col min="9739" max="9739" width="12.5703125" style="1" customWidth="1"/>
    <col min="9740" max="9740" width="0" style="1" hidden="1" customWidth="1"/>
    <col min="9741" max="9741" width="11.42578125" style="1" customWidth="1"/>
    <col min="9742" max="9745" width="0" style="1" hidden="1" customWidth="1"/>
    <col min="9746" max="9984" width="9.140625" style="1"/>
    <col min="9985" max="9985" width="0.7109375" style="1" customWidth="1"/>
    <col min="9986" max="9986" width="13.28515625" style="1" customWidth="1"/>
    <col min="9987" max="9987" width="11.42578125" style="1" customWidth="1"/>
    <col min="9988" max="9988" width="25.5703125" style="1" customWidth="1"/>
    <col min="9989" max="9989" width="10.42578125" style="1" customWidth="1"/>
    <col min="9990" max="9993" width="0" style="1" hidden="1" customWidth="1"/>
    <col min="9994" max="9994" width="11.28515625" style="1" customWidth="1"/>
    <col min="9995" max="9995" width="12.5703125" style="1" customWidth="1"/>
    <col min="9996" max="9996" width="0" style="1" hidden="1" customWidth="1"/>
    <col min="9997" max="9997" width="11.42578125" style="1" customWidth="1"/>
    <col min="9998" max="10001" width="0" style="1" hidden="1" customWidth="1"/>
    <col min="10002" max="10240" width="9.140625" style="1"/>
    <col min="10241" max="10241" width="0.7109375" style="1" customWidth="1"/>
    <col min="10242" max="10242" width="13.28515625" style="1" customWidth="1"/>
    <col min="10243" max="10243" width="11.42578125" style="1" customWidth="1"/>
    <col min="10244" max="10244" width="25.5703125" style="1" customWidth="1"/>
    <col min="10245" max="10245" width="10.42578125" style="1" customWidth="1"/>
    <col min="10246" max="10249" width="0" style="1" hidden="1" customWidth="1"/>
    <col min="10250" max="10250" width="11.28515625" style="1" customWidth="1"/>
    <col min="10251" max="10251" width="12.5703125" style="1" customWidth="1"/>
    <col min="10252" max="10252" width="0" style="1" hidden="1" customWidth="1"/>
    <col min="10253" max="10253" width="11.42578125" style="1" customWidth="1"/>
    <col min="10254" max="10257" width="0" style="1" hidden="1" customWidth="1"/>
    <col min="10258" max="10496" width="9.140625" style="1"/>
    <col min="10497" max="10497" width="0.7109375" style="1" customWidth="1"/>
    <col min="10498" max="10498" width="13.28515625" style="1" customWidth="1"/>
    <col min="10499" max="10499" width="11.42578125" style="1" customWidth="1"/>
    <col min="10500" max="10500" width="25.5703125" style="1" customWidth="1"/>
    <col min="10501" max="10501" width="10.42578125" style="1" customWidth="1"/>
    <col min="10502" max="10505" width="0" style="1" hidden="1" customWidth="1"/>
    <col min="10506" max="10506" width="11.28515625" style="1" customWidth="1"/>
    <col min="10507" max="10507" width="12.5703125" style="1" customWidth="1"/>
    <col min="10508" max="10508" width="0" style="1" hidden="1" customWidth="1"/>
    <col min="10509" max="10509" width="11.42578125" style="1" customWidth="1"/>
    <col min="10510" max="10513" width="0" style="1" hidden="1" customWidth="1"/>
    <col min="10514" max="10752" width="9.140625" style="1"/>
    <col min="10753" max="10753" width="0.7109375" style="1" customWidth="1"/>
    <col min="10754" max="10754" width="13.28515625" style="1" customWidth="1"/>
    <col min="10755" max="10755" width="11.42578125" style="1" customWidth="1"/>
    <col min="10756" max="10756" width="25.5703125" style="1" customWidth="1"/>
    <col min="10757" max="10757" width="10.42578125" style="1" customWidth="1"/>
    <col min="10758" max="10761" width="0" style="1" hidden="1" customWidth="1"/>
    <col min="10762" max="10762" width="11.28515625" style="1" customWidth="1"/>
    <col min="10763" max="10763" width="12.5703125" style="1" customWidth="1"/>
    <col min="10764" max="10764" width="0" style="1" hidden="1" customWidth="1"/>
    <col min="10765" max="10765" width="11.42578125" style="1" customWidth="1"/>
    <col min="10766" max="10769" width="0" style="1" hidden="1" customWidth="1"/>
    <col min="10770" max="11008" width="9.140625" style="1"/>
    <col min="11009" max="11009" width="0.7109375" style="1" customWidth="1"/>
    <col min="11010" max="11010" width="13.28515625" style="1" customWidth="1"/>
    <col min="11011" max="11011" width="11.42578125" style="1" customWidth="1"/>
    <col min="11012" max="11012" width="25.5703125" style="1" customWidth="1"/>
    <col min="11013" max="11013" width="10.42578125" style="1" customWidth="1"/>
    <col min="11014" max="11017" width="0" style="1" hidden="1" customWidth="1"/>
    <col min="11018" max="11018" width="11.28515625" style="1" customWidth="1"/>
    <col min="11019" max="11019" width="12.5703125" style="1" customWidth="1"/>
    <col min="11020" max="11020" width="0" style="1" hidden="1" customWidth="1"/>
    <col min="11021" max="11021" width="11.42578125" style="1" customWidth="1"/>
    <col min="11022" max="11025" width="0" style="1" hidden="1" customWidth="1"/>
    <col min="11026" max="11264" width="9.140625" style="1"/>
    <col min="11265" max="11265" width="0.7109375" style="1" customWidth="1"/>
    <col min="11266" max="11266" width="13.28515625" style="1" customWidth="1"/>
    <col min="11267" max="11267" width="11.42578125" style="1" customWidth="1"/>
    <col min="11268" max="11268" width="25.5703125" style="1" customWidth="1"/>
    <col min="11269" max="11269" width="10.42578125" style="1" customWidth="1"/>
    <col min="11270" max="11273" width="0" style="1" hidden="1" customWidth="1"/>
    <col min="11274" max="11274" width="11.28515625" style="1" customWidth="1"/>
    <col min="11275" max="11275" width="12.5703125" style="1" customWidth="1"/>
    <col min="11276" max="11276" width="0" style="1" hidden="1" customWidth="1"/>
    <col min="11277" max="11277" width="11.42578125" style="1" customWidth="1"/>
    <col min="11278" max="11281" width="0" style="1" hidden="1" customWidth="1"/>
    <col min="11282" max="11520" width="9.140625" style="1"/>
    <col min="11521" max="11521" width="0.7109375" style="1" customWidth="1"/>
    <col min="11522" max="11522" width="13.28515625" style="1" customWidth="1"/>
    <col min="11523" max="11523" width="11.42578125" style="1" customWidth="1"/>
    <col min="11524" max="11524" width="25.5703125" style="1" customWidth="1"/>
    <col min="11525" max="11525" width="10.42578125" style="1" customWidth="1"/>
    <col min="11526" max="11529" width="0" style="1" hidden="1" customWidth="1"/>
    <col min="11530" max="11530" width="11.28515625" style="1" customWidth="1"/>
    <col min="11531" max="11531" width="12.5703125" style="1" customWidth="1"/>
    <col min="11532" max="11532" width="0" style="1" hidden="1" customWidth="1"/>
    <col min="11533" max="11533" width="11.42578125" style="1" customWidth="1"/>
    <col min="11534" max="11537" width="0" style="1" hidden="1" customWidth="1"/>
    <col min="11538" max="11776" width="9.140625" style="1"/>
    <col min="11777" max="11777" width="0.7109375" style="1" customWidth="1"/>
    <col min="11778" max="11778" width="13.28515625" style="1" customWidth="1"/>
    <col min="11779" max="11779" width="11.42578125" style="1" customWidth="1"/>
    <col min="11780" max="11780" width="25.5703125" style="1" customWidth="1"/>
    <col min="11781" max="11781" width="10.42578125" style="1" customWidth="1"/>
    <col min="11782" max="11785" width="0" style="1" hidden="1" customWidth="1"/>
    <col min="11786" max="11786" width="11.28515625" style="1" customWidth="1"/>
    <col min="11787" max="11787" width="12.5703125" style="1" customWidth="1"/>
    <col min="11788" max="11788" width="0" style="1" hidden="1" customWidth="1"/>
    <col min="11789" max="11789" width="11.42578125" style="1" customWidth="1"/>
    <col min="11790" max="11793" width="0" style="1" hidden="1" customWidth="1"/>
    <col min="11794" max="12032" width="9.140625" style="1"/>
    <col min="12033" max="12033" width="0.7109375" style="1" customWidth="1"/>
    <col min="12034" max="12034" width="13.28515625" style="1" customWidth="1"/>
    <col min="12035" max="12035" width="11.42578125" style="1" customWidth="1"/>
    <col min="12036" max="12036" width="25.5703125" style="1" customWidth="1"/>
    <col min="12037" max="12037" width="10.42578125" style="1" customWidth="1"/>
    <col min="12038" max="12041" width="0" style="1" hidden="1" customWidth="1"/>
    <col min="12042" max="12042" width="11.28515625" style="1" customWidth="1"/>
    <col min="12043" max="12043" width="12.5703125" style="1" customWidth="1"/>
    <col min="12044" max="12044" width="0" style="1" hidden="1" customWidth="1"/>
    <col min="12045" max="12045" width="11.42578125" style="1" customWidth="1"/>
    <col min="12046" max="12049" width="0" style="1" hidden="1" customWidth="1"/>
    <col min="12050" max="12288" width="9.140625" style="1"/>
    <col min="12289" max="12289" width="0.7109375" style="1" customWidth="1"/>
    <col min="12290" max="12290" width="13.28515625" style="1" customWidth="1"/>
    <col min="12291" max="12291" width="11.42578125" style="1" customWidth="1"/>
    <col min="12292" max="12292" width="25.5703125" style="1" customWidth="1"/>
    <col min="12293" max="12293" width="10.42578125" style="1" customWidth="1"/>
    <col min="12294" max="12297" width="0" style="1" hidden="1" customWidth="1"/>
    <col min="12298" max="12298" width="11.28515625" style="1" customWidth="1"/>
    <col min="12299" max="12299" width="12.5703125" style="1" customWidth="1"/>
    <col min="12300" max="12300" width="0" style="1" hidden="1" customWidth="1"/>
    <col min="12301" max="12301" width="11.42578125" style="1" customWidth="1"/>
    <col min="12302" max="12305" width="0" style="1" hidden="1" customWidth="1"/>
    <col min="12306" max="12544" width="9.140625" style="1"/>
    <col min="12545" max="12545" width="0.7109375" style="1" customWidth="1"/>
    <col min="12546" max="12546" width="13.28515625" style="1" customWidth="1"/>
    <col min="12547" max="12547" width="11.42578125" style="1" customWidth="1"/>
    <col min="12548" max="12548" width="25.5703125" style="1" customWidth="1"/>
    <col min="12549" max="12549" width="10.42578125" style="1" customWidth="1"/>
    <col min="12550" max="12553" width="0" style="1" hidden="1" customWidth="1"/>
    <col min="12554" max="12554" width="11.28515625" style="1" customWidth="1"/>
    <col min="12555" max="12555" width="12.5703125" style="1" customWidth="1"/>
    <col min="12556" max="12556" width="0" style="1" hidden="1" customWidth="1"/>
    <col min="12557" max="12557" width="11.42578125" style="1" customWidth="1"/>
    <col min="12558" max="12561" width="0" style="1" hidden="1" customWidth="1"/>
    <col min="12562" max="12800" width="9.140625" style="1"/>
    <col min="12801" max="12801" width="0.7109375" style="1" customWidth="1"/>
    <col min="12802" max="12802" width="13.28515625" style="1" customWidth="1"/>
    <col min="12803" max="12803" width="11.42578125" style="1" customWidth="1"/>
    <col min="12804" max="12804" width="25.5703125" style="1" customWidth="1"/>
    <col min="12805" max="12805" width="10.42578125" style="1" customWidth="1"/>
    <col min="12806" max="12809" width="0" style="1" hidden="1" customWidth="1"/>
    <col min="12810" max="12810" width="11.28515625" style="1" customWidth="1"/>
    <col min="12811" max="12811" width="12.5703125" style="1" customWidth="1"/>
    <col min="12812" max="12812" width="0" style="1" hidden="1" customWidth="1"/>
    <col min="12813" max="12813" width="11.42578125" style="1" customWidth="1"/>
    <col min="12814" max="12817" width="0" style="1" hidden="1" customWidth="1"/>
    <col min="12818" max="13056" width="9.140625" style="1"/>
    <col min="13057" max="13057" width="0.7109375" style="1" customWidth="1"/>
    <col min="13058" max="13058" width="13.28515625" style="1" customWidth="1"/>
    <col min="13059" max="13059" width="11.42578125" style="1" customWidth="1"/>
    <col min="13060" max="13060" width="25.5703125" style="1" customWidth="1"/>
    <col min="13061" max="13061" width="10.42578125" style="1" customWidth="1"/>
    <col min="13062" max="13065" width="0" style="1" hidden="1" customWidth="1"/>
    <col min="13066" max="13066" width="11.28515625" style="1" customWidth="1"/>
    <col min="13067" max="13067" width="12.5703125" style="1" customWidth="1"/>
    <col min="13068" max="13068" width="0" style="1" hidden="1" customWidth="1"/>
    <col min="13069" max="13069" width="11.42578125" style="1" customWidth="1"/>
    <col min="13070" max="13073" width="0" style="1" hidden="1" customWidth="1"/>
    <col min="13074" max="13312" width="9.140625" style="1"/>
    <col min="13313" max="13313" width="0.7109375" style="1" customWidth="1"/>
    <col min="13314" max="13314" width="13.28515625" style="1" customWidth="1"/>
    <col min="13315" max="13315" width="11.42578125" style="1" customWidth="1"/>
    <col min="13316" max="13316" width="25.5703125" style="1" customWidth="1"/>
    <col min="13317" max="13317" width="10.42578125" style="1" customWidth="1"/>
    <col min="13318" max="13321" width="0" style="1" hidden="1" customWidth="1"/>
    <col min="13322" max="13322" width="11.28515625" style="1" customWidth="1"/>
    <col min="13323" max="13323" width="12.5703125" style="1" customWidth="1"/>
    <col min="13324" max="13324" width="0" style="1" hidden="1" customWidth="1"/>
    <col min="13325" max="13325" width="11.42578125" style="1" customWidth="1"/>
    <col min="13326" max="13329" width="0" style="1" hidden="1" customWidth="1"/>
    <col min="13330" max="13568" width="9.140625" style="1"/>
    <col min="13569" max="13569" width="0.7109375" style="1" customWidth="1"/>
    <col min="13570" max="13570" width="13.28515625" style="1" customWidth="1"/>
    <col min="13571" max="13571" width="11.42578125" style="1" customWidth="1"/>
    <col min="13572" max="13572" width="25.5703125" style="1" customWidth="1"/>
    <col min="13573" max="13573" width="10.42578125" style="1" customWidth="1"/>
    <col min="13574" max="13577" width="0" style="1" hidden="1" customWidth="1"/>
    <col min="13578" max="13578" width="11.28515625" style="1" customWidth="1"/>
    <col min="13579" max="13579" width="12.5703125" style="1" customWidth="1"/>
    <col min="13580" max="13580" width="0" style="1" hidden="1" customWidth="1"/>
    <col min="13581" max="13581" width="11.42578125" style="1" customWidth="1"/>
    <col min="13582" max="13585" width="0" style="1" hidden="1" customWidth="1"/>
    <col min="13586" max="13824" width="9.140625" style="1"/>
    <col min="13825" max="13825" width="0.7109375" style="1" customWidth="1"/>
    <col min="13826" max="13826" width="13.28515625" style="1" customWidth="1"/>
    <col min="13827" max="13827" width="11.42578125" style="1" customWidth="1"/>
    <col min="13828" max="13828" width="25.5703125" style="1" customWidth="1"/>
    <col min="13829" max="13829" width="10.42578125" style="1" customWidth="1"/>
    <col min="13830" max="13833" width="0" style="1" hidden="1" customWidth="1"/>
    <col min="13834" max="13834" width="11.28515625" style="1" customWidth="1"/>
    <col min="13835" max="13835" width="12.5703125" style="1" customWidth="1"/>
    <col min="13836" max="13836" width="0" style="1" hidden="1" customWidth="1"/>
    <col min="13837" max="13837" width="11.42578125" style="1" customWidth="1"/>
    <col min="13838" max="13841" width="0" style="1" hidden="1" customWidth="1"/>
    <col min="13842" max="14080" width="9.140625" style="1"/>
    <col min="14081" max="14081" width="0.7109375" style="1" customWidth="1"/>
    <col min="14082" max="14082" width="13.28515625" style="1" customWidth="1"/>
    <col min="14083" max="14083" width="11.42578125" style="1" customWidth="1"/>
    <col min="14084" max="14084" width="25.5703125" style="1" customWidth="1"/>
    <col min="14085" max="14085" width="10.42578125" style="1" customWidth="1"/>
    <col min="14086" max="14089" width="0" style="1" hidden="1" customWidth="1"/>
    <col min="14090" max="14090" width="11.28515625" style="1" customWidth="1"/>
    <col min="14091" max="14091" width="12.5703125" style="1" customWidth="1"/>
    <col min="14092" max="14092" width="0" style="1" hidden="1" customWidth="1"/>
    <col min="14093" max="14093" width="11.42578125" style="1" customWidth="1"/>
    <col min="14094" max="14097" width="0" style="1" hidden="1" customWidth="1"/>
    <col min="14098" max="14336" width="9.140625" style="1"/>
    <col min="14337" max="14337" width="0.7109375" style="1" customWidth="1"/>
    <col min="14338" max="14338" width="13.28515625" style="1" customWidth="1"/>
    <col min="14339" max="14339" width="11.42578125" style="1" customWidth="1"/>
    <col min="14340" max="14340" width="25.5703125" style="1" customWidth="1"/>
    <col min="14341" max="14341" width="10.42578125" style="1" customWidth="1"/>
    <col min="14342" max="14345" width="0" style="1" hidden="1" customWidth="1"/>
    <col min="14346" max="14346" width="11.28515625" style="1" customWidth="1"/>
    <col min="14347" max="14347" width="12.5703125" style="1" customWidth="1"/>
    <col min="14348" max="14348" width="0" style="1" hidden="1" customWidth="1"/>
    <col min="14349" max="14349" width="11.42578125" style="1" customWidth="1"/>
    <col min="14350" max="14353" width="0" style="1" hidden="1" customWidth="1"/>
    <col min="14354" max="14592" width="9.140625" style="1"/>
    <col min="14593" max="14593" width="0.7109375" style="1" customWidth="1"/>
    <col min="14594" max="14594" width="13.28515625" style="1" customWidth="1"/>
    <col min="14595" max="14595" width="11.42578125" style="1" customWidth="1"/>
    <col min="14596" max="14596" width="25.5703125" style="1" customWidth="1"/>
    <col min="14597" max="14597" width="10.42578125" style="1" customWidth="1"/>
    <col min="14598" max="14601" width="0" style="1" hidden="1" customWidth="1"/>
    <col min="14602" max="14602" width="11.28515625" style="1" customWidth="1"/>
    <col min="14603" max="14603" width="12.5703125" style="1" customWidth="1"/>
    <col min="14604" max="14604" width="0" style="1" hidden="1" customWidth="1"/>
    <col min="14605" max="14605" width="11.42578125" style="1" customWidth="1"/>
    <col min="14606" max="14609" width="0" style="1" hidden="1" customWidth="1"/>
    <col min="14610" max="14848" width="9.140625" style="1"/>
    <col min="14849" max="14849" width="0.7109375" style="1" customWidth="1"/>
    <col min="14850" max="14850" width="13.28515625" style="1" customWidth="1"/>
    <col min="14851" max="14851" width="11.42578125" style="1" customWidth="1"/>
    <col min="14852" max="14852" width="25.5703125" style="1" customWidth="1"/>
    <col min="14853" max="14853" width="10.42578125" style="1" customWidth="1"/>
    <col min="14854" max="14857" width="0" style="1" hidden="1" customWidth="1"/>
    <col min="14858" max="14858" width="11.28515625" style="1" customWidth="1"/>
    <col min="14859" max="14859" width="12.5703125" style="1" customWidth="1"/>
    <col min="14860" max="14860" width="0" style="1" hidden="1" customWidth="1"/>
    <col min="14861" max="14861" width="11.42578125" style="1" customWidth="1"/>
    <col min="14862" max="14865" width="0" style="1" hidden="1" customWidth="1"/>
    <col min="14866" max="15104" width="9.140625" style="1"/>
    <col min="15105" max="15105" width="0.7109375" style="1" customWidth="1"/>
    <col min="15106" max="15106" width="13.28515625" style="1" customWidth="1"/>
    <col min="15107" max="15107" width="11.42578125" style="1" customWidth="1"/>
    <col min="15108" max="15108" width="25.5703125" style="1" customWidth="1"/>
    <col min="15109" max="15109" width="10.42578125" style="1" customWidth="1"/>
    <col min="15110" max="15113" width="0" style="1" hidden="1" customWidth="1"/>
    <col min="15114" max="15114" width="11.28515625" style="1" customWidth="1"/>
    <col min="15115" max="15115" width="12.5703125" style="1" customWidth="1"/>
    <col min="15116" max="15116" width="0" style="1" hidden="1" customWidth="1"/>
    <col min="15117" max="15117" width="11.42578125" style="1" customWidth="1"/>
    <col min="15118" max="15121" width="0" style="1" hidden="1" customWidth="1"/>
    <col min="15122" max="15360" width="9.140625" style="1"/>
    <col min="15361" max="15361" width="0.7109375" style="1" customWidth="1"/>
    <col min="15362" max="15362" width="13.28515625" style="1" customWidth="1"/>
    <col min="15363" max="15363" width="11.42578125" style="1" customWidth="1"/>
    <col min="15364" max="15364" width="25.5703125" style="1" customWidth="1"/>
    <col min="15365" max="15365" width="10.42578125" style="1" customWidth="1"/>
    <col min="15366" max="15369" width="0" style="1" hidden="1" customWidth="1"/>
    <col min="15370" max="15370" width="11.28515625" style="1" customWidth="1"/>
    <col min="15371" max="15371" width="12.5703125" style="1" customWidth="1"/>
    <col min="15372" max="15372" width="0" style="1" hidden="1" customWidth="1"/>
    <col min="15373" max="15373" width="11.42578125" style="1" customWidth="1"/>
    <col min="15374" max="15377" width="0" style="1" hidden="1" customWidth="1"/>
    <col min="15378" max="15616" width="9.140625" style="1"/>
    <col min="15617" max="15617" width="0.7109375" style="1" customWidth="1"/>
    <col min="15618" max="15618" width="13.28515625" style="1" customWidth="1"/>
    <col min="15619" max="15619" width="11.42578125" style="1" customWidth="1"/>
    <col min="15620" max="15620" width="25.5703125" style="1" customWidth="1"/>
    <col min="15621" max="15621" width="10.42578125" style="1" customWidth="1"/>
    <col min="15622" max="15625" width="0" style="1" hidden="1" customWidth="1"/>
    <col min="15626" max="15626" width="11.28515625" style="1" customWidth="1"/>
    <col min="15627" max="15627" width="12.5703125" style="1" customWidth="1"/>
    <col min="15628" max="15628" width="0" style="1" hidden="1" customWidth="1"/>
    <col min="15629" max="15629" width="11.42578125" style="1" customWidth="1"/>
    <col min="15630" max="15633" width="0" style="1" hidden="1" customWidth="1"/>
    <col min="15634" max="15872" width="9.140625" style="1"/>
    <col min="15873" max="15873" width="0.7109375" style="1" customWidth="1"/>
    <col min="15874" max="15874" width="13.28515625" style="1" customWidth="1"/>
    <col min="15875" max="15875" width="11.42578125" style="1" customWidth="1"/>
    <col min="15876" max="15876" width="25.5703125" style="1" customWidth="1"/>
    <col min="15877" max="15877" width="10.42578125" style="1" customWidth="1"/>
    <col min="15878" max="15881" width="0" style="1" hidden="1" customWidth="1"/>
    <col min="15882" max="15882" width="11.28515625" style="1" customWidth="1"/>
    <col min="15883" max="15883" width="12.5703125" style="1" customWidth="1"/>
    <col min="15884" max="15884" width="0" style="1" hidden="1" customWidth="1"/>
    <col min="15885" max="15885" width="11.42578125" style="1" customWidth="1"/>
    <col min="15886" max="15889" width="0" style="1" hidden="1" customWidth="1"/>
    <col min="15890" max="16128" width="9.140625" style="1"/>
    <col min="16129" max="16129" width="0.7109375" style="1" customWidth="1"/>
    <col min="16130" max="16130" width="13.28515625" style="1" customWidth="1"/>
    <col min="16131" max="16131" width="11.42578125" style="1" customWidth="1"/>
    <col min="16132" max="16132" width="25.5703125" style="1" customWidth="1"/>
    <col min="16133" max="16133" width="10.42578125" style="1" customWidth="1"/>
    <col min="16134" max="16137" width="0" style="1" hidden="1" customWidth="1"/>
    <col min="16138" max="16138" width="11.28515625" style="1" customWidth="1"/>
    <col min="16139" max="16139" width="12.5703125" style="1" customWidth="1"/>
    <col min="16140" max="16140" width="0" style="1" hidden="1" customWidth="1"/>
    <col min="16141" max="16141" width="11.42578125" style="1" customWidth="1"/>
    <col min="16142" max="16145" width="0" style="1" hidden="1" customWidth="1"/>
    <col min="16146" max="16384" width="9.140625" style="1"/>
  </cols>
  <sheetData>
    <row r="1" spans="1:18" s="184" customFormat="1" ht="50.25" customHeight="1">
      <c r="B1" s="185"/>
      <c r="C1" s="186"/>
      <c r="D1" s="212"/>
      <c r="E1" s="188"/>
      <c r="F1" s="187"/>
      <c r="G1" s="187"/>
      <c r="H1" s="187"/>
      <c r="I1" s="187"/>
      <c r="J1" s="187"/>
      <c r="K1" s="187"/>
      <c r="L1" s="187"/>
      <c r="M1" s="187"/>
      <c r="N1" s="188"/>
      <c r="O1" s="188"/>
      <c r="P1" s="188"/>
      <c r="Q1" s="188"/>
    </row>
    <row r="2" spans="1:18" s="189" customFormat="1" ht="3.75" customHeight="1">
      <c r="B2" s="190"/>
      <c r="C2" s="191"/>
      <c r="D2" s="214"/>
      <c r="E2" s="193"/>
      <c r="F2" s="192"/>
      <c r="G2" s="192"/>
      <c r="H2" s="192"/>
      <c r="I2" s="192"/>
      <c r="J2" s="192"/>
      <c r="K2" s="192"/>
      <c r="L2" s="192"/>
      <c r="M2" s="192"/>
      <c r="N2" s="193"/>
      <c r="O2" s="193"/>
      <c r="P2" s="193"/>
      <c r="Q2" s="193"/>
    </row>
    <row r="3" spans="1:18" ht="33" customHeight="1">
      <c r="A3" s="189"/>
      <c r="B3" s="269" t="str">
        <f>oknCompanyName</f>
        <v>Your Company Name</v>
      </c>
      <c r="C3" s="195"/>
      <c r="J3" s="199"/>
      <c r="M3" s="200"/>
      <c r="N3" s="193"/>
      <c r="O3" s="193"/>
      <c r="P3" s="193"/>
      <c r="Q3" s="193"/>
    </row>
    <row r="4" spans="1:18">
      <c r="A4" s="189"/>
      <c r="B4" s="198" t="str">
        <f>oknCompanyAddress</f>
        <v>Street Address</v>
      </c>
      <c r="M4" s="192"/>
      <c r="N4" s="193"/>
      <c r="O4" s="193"/>
      <c r="P4" s="193"/>
      <c r="Q4" s="193"/>
    </row>
    <row r="5" spans="1:18">
      <c r="A5" s="189"/>
      <c r="B5" s="198" t="str">
        <f>oknCompanyCityStateZip</f>
        <v>City, ST  ZIP Code</v>
      </c>
      <c r="M5" s="202"/>
      <c r="N5" s="193"/>
      <c r="O5" s="193"/>
      <c r="P5" s="193"/>
      <c r="Q5" s="193"/>
    </row>
    <row r="6" spans="1:18">
      <c r="A6" s="189"/>
      <c r="B6" s="198" t="str">
        <f>oknCompanyContact</f>
        <v>Phone Number,Web Address, etc.</v>
      </c>
      <c r="M6" s="192"/>
      <c r="N6" s="193"/>
      <c r="O6" s="193"/>
      <c r="P6" s="193"/>
      <c r="Q6" s="193"/>
    </row>
    <row r="7" spans="1:18" ht="21" customHeight="1">
      <c r="A7" s="189"/>
      <c r="B7" s="204" t="s">
        <v>58</v>
      </c>
      <c r="K7" s="203"/>
      <c r="M7" s="192"/>
      <c r="N7" s="193"/>
      <c r="O7" s="193"/>
      <c r="P7" s="193"/>
      <c r="Q7" s="193"/>
    </row>
    <row r="8" spans="1:18" ht="11.25" customHeight="1">
      <c r="A8" s="189"/>
      <c r="B8" s="3" t="s">
        <v>59</v>
      </c>
      <c r="C8" s="205"/>
      <c r="M8" s="192"/>
      <c r="N8" s="193"/>
      <c r="O8" s="193"/>
      <c r="P8" s="193"/>
      <c r="Q8" s="193"/>
    </row>
    <row r="9" spans="1:18">
      <c r="A9" s="189"/>
      <c r="B9" s="3" t="s">
        <v>60</v>
      </c>
      <c r="C9" s="205"/>
      <c r="N9" s="193"/>
      <c r="O9" s="193"/>
      <c r="P9" s="193"/>
      <c r="Q9" s="193"/>
    </row>
    <row r="10" spans="1:18" ht="4.5" customHeight="1">
      <c r="A10" s="189"/>
      <c r="N10" s="193"/>
      <c r="O10" s="193"/>
      <c r="P10" s="193"/>
      <c r="Q10" s="193"/>
    </row>
    <row r="11" spans="1:18" s="211" customFormat="1" ht="15.75" customHeight="1">
      <c r="A11" s="206"/>
      <c r="B11" s="210" t="s">
        <v>75</v>
      </c>
      <c r="C11" s="208" t="s">
        <v>62</v>
      </c>
      <c r="D11" s="210" t="s">
        <v>76</v>
      </c>
      <c r="E11" s="210" t="s">
        <v>64</v>
      </c>
      <c r="F11" s="209" t="s">
        <v>63</v>
      </c>
      <c r="G11" s="209" t="str">
        <f>oknTax1Name</f>
        <v>PST</v>
      </c>
      <c r="H11" s="209" t="str">
        <f>oknTax2Name</f>
        <v>GST</v>
      </c>
      <c r="I11" s="209" t="s">
        <v>77</v>
      </c>
      <c r="J11" s="209" t="s">
        <v>70</v>
      </c>
      <c r="K11" s="209" t="s">
        <v>71</v>
      </c>
      <c r="L11" s="209" t="s">
        <v>67</v>
      </c>
      <c r="M11" s="209" t="s">
        <v>69</v>
      </c>
      <c r="N11" s="210" t="s">
        <v>72</v>
      </c>
      <c r="O11" s="210" t="s">
        <v>65</v>
      </c>
      <c r="P11" s="210" t="s">
        <v>66</v>
      </c>
      <c r="Q11" s="210" t="s">
        <v>73</v>
      </c>
      <c r="R11" s="206"/>
    </row>
  </sheetData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showGridLines="0" showRowColHeaders="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198" customWidth="1"/>
    <col min="3" max="3" width="13.42578125" style="201" customWidth="1"/>
    <col min="4" max="4" width="10.5703125" style="223" customWidth="1"/>
    <col min="5" max="5" width="17.85546875" style="215" customWidth="1"/>
    <col min="6" max="6" width="9.42578125" style="4" customWidth="1"/>
    <col min="7" max="7" width="9.140625" style="238"/>
    <col min="8" max="8" width="10.5703125" style="224" customWidth="1"/>
    <col min="9" max="9" width="10.5703125" style="238" customWidth="1"/>
    <col min="10" max="256" width="9.140625" style="1"/>
    <col min="257" max="257" width="1" style="1" customWidth="1"/>
    <col min="258" max="258" width="13.5703125" style="1" customWidth="1"/>
    <col min="259" max="259" width="13.42578125" style="1" customWidth="1"/>
    <col min="260" max="260" width="10.5703125" style="1" customWidth="1"/>
    <col min="261" max="261" width="17.85546875" style="1" customWidth="1"/>
    <col min="262" max="262" width="9.42578125" style="1" customWidth="1"/>
    <col min="263" max="263" width="9.140625" style="1"/>
    <col min="264" max="265" width="10.5703125" style="1" customWidth="1"/>
    <col min="266" max="512" width="9.140625" style="1"/>
    <col min="513" max="513" width="1" style="1" customWidth="1"/>
    <col min="514" max="514" width="13.5703125" style="1" customWidth="1"/>
    <col min="515" max="515" width="13.42578125" style="1" customWidth="1"/>
    <col min="516" max="516" width="10.5703125" style="1" customWidth="1"/>
    <col min="517" max="517" width="17.85546875" style="1" customWidth="1"/>
    <col min="518" max="518" width="9.42578125" style="1" customWidth="1"/>
    <col min="519" max="519" width="9.140625" style="1"/>
    <col min="520" max="521" width="10.5703125" style="1" customWidth="1"/>
    <col min="522" max="768" width="9.140625" style="1"/>
    <col min="769" max="769" width="1" style="1" customWidth="1"/>
    <col min="770" max="770" width="13.5703125" style="1" customWidth="1"/>
    <col min="771" max="771" width="13.42578125" style="1" customWidth="1"/>
    <col min="772" max="772" width="10.5703125" style="1" customWidth="1"/>
    <col min="773" max="773" width="17.85546875" style="1" customWidth="1"/>
    <col min="774" max="774" width="9.42578125" style="1" customWidth="1"/>
    <col min="775" max="775" width="9.140625" style="1"/>
    <col min="776" max="777" width="10.5703125" style="1" customWidth="1"/>
    <col min="778" max="1024" width="9.140625" style="1"/>
    <col min="1025" max="1025" width="1" style="1" customWidth="1"/>
    <col min="1026" max="1026" width="13.5703125" style="1" customWidth="1"/>
    <col min="1027" max="1027" width="13.42578125" style="1" customWidth="1"/>
    <col min="1028" max="1028" width="10.5703125" style="1" customWidth="1"/>
    <col min="1029" max="1029" width="17.85546875" style="1" customWidth="1"/>
    <col min="1030" max="1030" width="9.42578125" style="1" customWidth="1"/>
    <col min="1031" max="1031" width="9.140625" style="1"/>
    <col min="1032" max="1033" width="10.5703125" style="1" customWidth="1"/>
    <col min="1034" max="1280" width="9.140625" style="1"/>
    <col min="1281" max="1281" width="1" style="1" customWidth="1"/>
    <col min="1282" max="1282" width="13.5703125" style="1" customWidth="1"/>
    <col min="1283" max="1283" width="13.42578125" style="1" customWidth="1"/>
    <col min="1284" max="1284" width="10.5703125" style="1" customWidth="1"/>
    <col min="1285" max="1285" width="17.85546875" style="1" customWidth="1"/>
    <col min="1286" max="1286" width="9.42578125" style="1" customWidth="1"/>
    <col min="1287" max="1287" width="9.140625" style="1"/>
    <col min="1288" max="1289" width="10.5703125" style="1" customWidth="1"/>
    <col min="1290" max="1536" width="9.140625" style="1"/>
    <col min="1537" max="1537" width="1" style="1" customWidth="1"/>
    <col min="1538" max="1538" width="13.5703125" style="1" customWidth="1"/>
    <col min="1539" max="1539" width="13.42578125" style="1" customWidth="1"/>
    <col min="1540" max="1540" width="10.5703125" style="1" customWidth="1"/>
    <col min="1541" max="1541" width="17.85546875" style="1" customWidth="1"/>
    <col min="1542" max="1542" width="9.42578125" style="1" customWidth="1"/>
    <col min="1543" max="1543" width="9.140625" style="1"/>
    <col min="1544" max="1545" width="10.5703125" style="1" customWidth="1"/>
    <col min="1546" max="1792" width="9.140625" style="1"/>
    <col min="1793" max="1793" width="1" style="1" customWidth="1"/>
    <col min="1794" max="1794" width="13.5703125" style="1" customWidth="1"/>
    <col min="1795" max="1795" width="13.42578125" style="1" customWidth="1"/>
    <col min="1796" max="1796" width="10.5703125" style="1" customWidth="1"/>
    <col min="1797" max="1797" width="17.85546875" style="1" customWidth="1"/>
    <col min="1798" max="1798" width="9.42578125" style="1" customWidth="1"/>
    <col min="1799" max="1799" width="9.140625" style="1"/>
    <col min="1800" max="1801" width="10.5703125" style="1" customWidth="1"/>
    <col min="1802" max="2048" width="9.140625" style="1"/>
    <col min="2049" max="2049" width="1" style="1" customWidth="1"/>
    <col min="2050" max="2050" width="13.5703125" style="1" customWidth="1"/>
    <col min="2051" max="2051" width="13.42578125" style="1" customWidth="1"/>
    <col min="2052" max="2052" width="10.5703125" style="1" customWidth="1"/>
    <col min="2053" max="2053" width="17.85546875" style="1" customWidth="1"/>
    <col min="2054" max="2054" width="9.42578125" style="1" customWidth="1"/>
    <col min="2055" max="2055" width="9.140625" style="1"/>
    <col min="2056" max="2057" width="10.5703125" style="1" customWidth="1"/>
    <col min="2058" max="2304" width="9.140625" style="1"/>
    <col min="2305" max="2305" width="1" style="1" customWidth="1"/>
    <col min="2306" max="2306" width="13.5703125" style="1" customWidth="1"/>
    <col min="2307" max="2307" width="13.42578125" style="1" customWidth="1"/>
    <col min="2308" max="2308" width="10.5703125" style="1" customWidth="1"/>
    <col min="2309" max="2309" width="17.85546875" style="1" customWidth="1"/>
    <col min="2310" max="2310" width="9.42578125" style="1" customWidth="1"/>
    <col min="2311" max="2311" width="9.140625" style="1"/>
    <col min="2312" max="2313" width="10.5703125" style="1" customWidth="1"/>
    <col min="2314" max="2560" width="9.140625" style="1"/>
    <col min="2561" max="2561" width="1" style="1" customWidth="1"/>
    <col min="2562" max="2562" width="13.5703125" style="1" customWidth="1"/>
    <col min="2563" max="2563" width="13.42578125" style="1" customWidth="1"/>
    <col min="2564" max="2564" width="10.5703125" style="1" customWidth="1"/>
    <col min="2565" max="2565" width="17.85546875" style="1" customWidth="1"/>
    <col min="2566" max="2566" width="9.42578125" style="1" customWidth="1"/>
    <col min="2567" max="2567" width="9.140625" style="1"/>
    <col min="2568" max="2569" width="10.5703125" style="1" customWidth="1"/>
    <col min="2570" max="2816" width="9.140625" style="1"/>
    <col min="2817" max="2817" width="1" style="1" customWidth="1"/>
    <col min="2818" max="2818" width="13.5703125" style="1" customWidth="1"/>
    <col min="2819" max="2819" width="13.42578125" style="1" customWidth="1"/>
    <col min="2820" max="2820" width="10.5703125" style="1" customWidth="1"/>
    <col min="2821" max="2821" width="17.85546875" style="1" customWidth="1"/>
    <col min="2822" max="2822" width="9.42578125" style="1" customWidth="1"/>
    <col min="2823" max="2823" width="9.140625" style="1"/>
    <col min="2824" max="2825" width="10.5703125" style="1" customWidth="1"/>
    <col min="2826" max="3072" width="9.140625" style="1"/>
    <col min="3073" max="3073" width="1" style="1" customWidth="1"/>
    <col min="3074" max="3074" width="13.5703125" style="1" customWidth="1"/>
    <col min="3075" max="3075" width="13.42578125" style="1" customWidth="1"/>
    <col min="3076" max="3076" width="10.5703125" style="1" customWidth="1"/>
    <col min="3077" max="3077" width="17.85546875" style="1" customWidth="1"/>
    <col min="3078" max="3078" width="9.42578125" style="1" customWidth="1"/>
    <col min="3079" max="3079" width="9.140625" style="1"/>
    <col min="3080" max="3081" width="10.5703125" style="1" customWidth="1"/>
    <col min="3082" max="3328" width="9.140625" style="1"/>
    <col min="3329" max="3329" width="1" style="1" customWidth="1"/>
    <col min="3330" max="3330" width="13.5703125" style="1" customWidth="1"/>
    <col min="3331" max="3331" width="13.42578125" style="1" customWidth="1"/>
    <col min="3332" max="3332" width="10.5703125" style="1" customWidth="1"/>
    <col min="3333" max="3333" width="17.85546875" style="1" customWidth="1"/>
    <col min="3334" max="3334" width="9.42578125" style="1" customWidth="1"/>
    <col min="3335" max="3335" width="9.140625" style="1"/>
    <col min="3336" max="3337" width="10.5703125" style="1" customWidth="1"/>
    <col min="3338" max="3584" width="9.140625" style="1"/>
    <col min="3585" max="3585" width="1" style="1" customWidth="1"/>
    <col min="3586" max="3586" width="13.5703125" style="1" customWidth="1"/>
    <col min="3587" max="3587" width="13.42578125" style="1" customWidth="1"/>
    <col min="3588" max="3588" width="10.5703125" style="1" customWidth="1"/>
    <col min="3589" max="3589" width="17.85546875" style="1" customWidth="1"/>
    <col min="3590" max="3590" width="9.42578125" style="1" customWidth="1"/>
    <col min="3591" max="3591" width="9.140625" style="1"/>
    <col min="3592" max="3593" width="10.5703125" style="1" customWidth="1"/>
    <col min="3594" max="3840" width="9.140625" style="1"/>
    <col min="3841" max="3841" width="1" style="1" customWidth="1"/>
    <col min="3842" max="3842" width="13.5703125" style="1" customWidth="1"/>
    <col min="3843" max="3843" width="13.42578125" style="1" customWidth="1"/>
    <col min="3844" max="3844" width="10.5703125" style="1" customWidth="1"/>
    <col min="3845" max="3845" width="17.85546875" style="1" customWidth="1"/>
    <col min="3846" max="3846" width="9.42578125" style="1" customWidth="1"/>
    <col min="3847" max="3847" width="9.140625" style="1"/>
    <col min="3848" max="3849" width="10.5703125" style="1" customWidth="1"/>
    <col min="3850" max="4096" width="9.140625" style="1"/>
    <col min="4097" max="4097" width="1" style="1" customWidth="1"/>
    <col min="4098" max="4098" width="13.5703125" style="1" customWidth="1"/>
    <col min="4099" max="4099" width="13.42578125" style="1" customWidth="1"/>
    <col min="4100" max="4100" width="10.5703125" style="1" customWidth="1"/>
    <col min="4101" max="4101" width="17.85546875" style="1" customWidth="1"/>
    <col min="4102" max="4102" width="9.42578125" style="1" customWidth="1"/>
    <col min="4103" max="4103" width="9.140625" style="1"/>
    <col min="4104" max="4105" width="10.5703125" style="1" customWidth="1"/>
    <col min="4106" max="4352" width="9.140625" style="1"/>
    <col min="4353" max="4353" width="1" style="1" customWidth="1"/>
    <col min="4354" max="4354" width="13.5703125" style="1" customWidth="1"/>
    <col min="4355" max="4355" width="13.42578125" style="1" customWidth="1"/>
    <col min="4356" max="4356" width="10.5703125" style="1" customWidth="1"/>
    <col min="4357" max="4357" width="17.85546875" style="1" customWidth="1"/>
    <col min="4358" max="4358" width="9.42578125" style="1" customWidth="1"/>
    <col min="4359" max="4359" width="9.140625" style="1"/>
    <col min="4360" max="4361" width="10.5703125" style="1" customWidth="1"/>
    <col min="4362" max="4608" width="9.140625" style="1"/>
    <col min="4609" max="4609" width="1" style="1" customWidth="1"/>
    <col min="4610" max="4610" width="13.5703125" style="1" customWidth="1"/>
    <col min="4611" max="4611" width="13.42578125" style="1" customWidth="1"/>
    <col min="4612" max="4612" width="10.5703125" style="1" customWidth="1"/>
    <col min="4613" max="4613" width="17.85546875" style="1" customWidth="1"/>
    <col min="4614" max="4614" width="9.42578125" style="1" customWidth="1"/>
    <col min="4615" max="4615" width="9.140625" style="1"/>
    <col min="4616" max="4617" width="10.5703125" style="1" customWidth="1"/>
    <col min="4618" max="4864" width="9.140625" style="1"/>
    <col min="4865" max="4865" width="1" style="1" customWidth="1"/>
    <col min="4866" max="4866" width="13.5703125" style="1" customWidth="1"/>
    <col min="4867" max="4867" width="13.42578125" style="1" customWidth="1"/>
    <col min="4868" max="4868" width="10.5703125" style="1" customWidth="1"/>
    <col min="4869" max="4869" width="17.85546875" style="1" customWidth="1"/>
    <col min="4870" max="4870" width="9.42578125" style="1" customWidth="1"/>
    <col min="4871" max="4871" width="9.140625" style="1"/>
    <col min="4872" max="4873" width="10.5703125" style="1" customWidth="1"/>
    <col min="4874" max="5120" width="9.140625" style="1"/>
    <col min="5121" max="5121" width="1" style="1" customWidth="1"/>
    <col min="5122" max="5122" width="13.5703125" style="1" customWidth="1"/>
    <col min="5123" max="5123" width="13.42578125" style="1" customWidth="1"/>
    <col min="5124" max="5124" width="10.5703125" style="1" customWidth="1"/>
    <col min="5125" max="5125" width="17.85546875" style="1" customWidth="1"/>
    <col min="5126" max="5126" width="9.42578125" style="1" customWidth="1"/>
    <col min="5127" max="5127" width="9.140625" style="1"/>
    <col min="5128" max="5129" width="10.5703125" style="1" customWidth="1"/>
    <col min="5130" max="5376" width="9.140625" style="1"/>
    <col min="5377" max="5377" width="1" style="1" customWidth="1"/>
    <col min="5378" max="5378" width="13.5703125" style="1" customWidth="1"/>
    <col min="5379" max="5379" width="13.42578125" style="1" customWidth="1"/>
    <col min="5380" max="5380" width="10.5703125" style="1" customWidth="1"/>
    <col min="5381" max="5381" width="17.85546875" style="1" customWidth="1"/>
    <col min="5382" max="5382" width="9.42578125" style="1" customWidth="1"/>
    <col min="5383" max="5383" width="9.140625" style="1"/>
    <col min="5384" max="5385" width="10.5703125" style="1" customWidth="1"/>
    <col min="5386" max="5632" width="9.140625" style="1"/>
    <col min="5633" max="5633" width="1" style="1" customWidth="1"/>
    <col min="5634" max="5634" width="13.5703125" style="1" customWidth="1"/>
    <col min="5635" max="5635" width="13.42578125" style="1" customWidth="1"/>
    <col min="5636" max="5636" width="10.5703125" style="1" customWidth="1"/>
    <col min="5637" max="5637" width="17.85546875" style="1" customWidth="1"/>
    <col min="5638" max="5638" width="9.42578125" style="1" customWidth="1"/>
    <col min="5639" max="5639" width="9.140625" style="1"/>
    <col min="5640" max="5641" width="10.5703125" style="1" customWidth="1"/>
    <col min="5642" max="5888" width="9.140625" style="1"/>
    <col min="5889" max="5889" width="1" style="1" customWidth="1"/>
    <col min="5890" max="5890" width="13.5703125" style="1" customWidth="1"/>
    <col min="5891" max="5891" width="13.42578125" style="1" customWidth="1"/>
    <col min="5892" max="5892" width="10.5703125" style="1" customWidth="1"/>
    <col min="5893" max="5893" width="17.85546875" style="1" customWidth="1"/>
    <col min="5894" max="5894" width="9.42578125" style="1" customWidth="1"/>
    <col min="5895" max="5895" width="9.140625" style="1"/>
    <col min="5896" max="5897" width="10.5703125" style="1" customWidth="1"/>
    <col min="5898" max="6144" width="9.140625" style="1"/>
    <col min="6145" max="6145" width="1" style="1" customWidth="1"/>
    <col min="6146" max="6146" width="13.5703125" style="1" customWidth="1"/>
    <col min="6147" max="6147" width="13.42578125" style="1" customWidth="1"/>
    <col min="6148" max="6148" width="10.5703125" style="1" customWidth="1"/>
    <col min="6149" max="6149" width="17.85546875" style="1" customWidth="1"/>
    <col min="6150" max="6150" width="9.42578125" style="1" customWidth="1"/>
    <col min="6151" max="6151" width="9.140625" style="1"/>
    <col min="6152" max="6153" width="10.5703125" style="1" customWidth="1"/>
    <col min="6154" max="6400" width="9.140625" style="1"/>
    <col min="6401" max="6401" width="1" style="1" customWidth="1"/>
    <col min="6402" max="6402" width="13.5703125" style="1" customWidth="1"/>
    <col min="6403" max="6403" width="13.42578125" style="1" customWidth="1"/>
    <col min="6404" max="6404" width="10.5703125" style="1" customWidth="1"/>
    <col min="6405" max="6405" width="17.85546875" style="1" customWidth="1"/>
    <col min="6406" max="6406" width="9.42578125" style="1" customWidth="1"/>
    <col min="6407" max="6407" width="9.140625" style="1"/>
    <col min="6408" max="6409" width="10.5703125" style="1" customWidth="1"/>
    <col min="6410" max="6656" width="9.140625" style="1"/>
    <col min="6657" max="6657" width="1" style="1" customWidth="1"/>
    <col min="6658" max="6658" width="13.5703125" style="1" customWidth="1"/>
    <col min="6659" max="6659" width="13.42578125" style="1" customWidth="1"/>
    <col min="6660" max="6660" width="10.5703125" style="1" customWidth="1"/>
    <col min="6661" max="6661" width="17.85546875" style="1" customWidth="1"/>
    <col min="6662" max="6662" width="9.42578125" style="1" customWidth="1"/>
    <col min="6663" max="6663" width="9.140625" style="1"/>
    <col min="6664" max="6665" width="10.5703125" style="1" customWidth="1"/>
    <col min="6666" max="6912" width="9.140625" style="1"/>
    <col min="6913" max="6913" width="1" style="1" customWidth="1"/>
    <col min="6914" max="6914" width="13.5703125" style="1" customWidth="1"/>
    <col min="6915" max="6915" width="13.42578125" style="1" customWidth="1"/>
    <col min="6916" max="6916" width="10.5703125" style="1" customWidth="1"/>
    <col min="6917" max="6917" width="17.85546875" style="1" customWidth="1"/>
    <col min="6918" max="6918" width="9.42578125" style="1" customWidth="1"/>
    <col min="6919" max="6919" width="9.140625" style="1"/>
    <col min="6920" max="6921" width="10.5703125" style="1" customWidth="1"/>
    <col min="6922" max="7168" width="9.140625" style="1"/>
    <col min="7169" max="7169" width="1" style="1" customWidth="1"/>
    <col min="7170" max="7170" width="13.5703125" style="1" customWidth="1"/>
    <col min="7171" max="7171" width="13.42578125" style="1" customWidth="1"/>
    <col min="7172" max="7172" width="10.5703125" style="1" customWidth="1"/>
    <col min="7173" max="7173" width="17.85546875" style="1" customWidth="1"/>
    <col min="7174" max="7174" width="9.42578125" style="1" customWidth="1"/>
    <col min="7175" max="7175" width="9.140625" style="1"/>
    <col min="7176" max="7177" width="10.5703125" style="1" customWidth="1"/>
    <col min="7178" max="7424" width="9.140625" style="1"/>
    <col min="7425" max="7425" width="1" style="1" customWidth="1"/>
    <col min="7426" max="7426" width="13.5703125" style="1" customWidth="1"/>
    <col min="7427" max="7427" width="13.42578125" style="1" customWidth="1"/>
    <col min="7428" max="7428" width="10.5703125" style="1" customWidth="1"/>
    <col min="7429" max="7429" width="17.85546875" style="1" customWidth="1"/>
    <col min="7430" max="7430" width="9.42578125" style="1" customWidth="1"/>
    <col min="7431" max="7431" width="9.140625" style="1"/>
    <col min="7432" max="7433" width="10.5703125" style="1" customWidth="1"/>
    <col min="7434" max="7680" width="9.140625" style="1"/>
    <col min="7681" max="7681" width="1" style="1" customWidth="1"/>
    <col min="7682" max="7682" width="13.5703125" style="1" customWidth="1"/>
    <col min="7683" max="7683" width="13.42578125" style="1" customWidth="1"/>
    <col min="7684" max="7684" width="10.5703125" style="1" customWidth="1"/>
    <col min="7685" max="7685" width="17.85546875" style="1" customWidth="1"/>
    <col min="7686" max="7686" width="9.42578125" style="1" customWidth="1"/>
    <col min="7687" max="7687" width="9.140625" style="1"/>
    <col min="7688" max="7689" width="10.5703125" style="1" customWidth="1"/>
    <col min="7690" max="7936" width="9.140625" style="1"/>
    <col min="7937" max="7937" width="1" style="1" customWidth="1"/>
    <col min="7938" max="7938" width="13.5703125" style="1" customWidth="1"/>
    <col min="7939" max="7939" width="13.42578125" style="1" customWidth="1"/>
    <col min="7940" max="7940" width="10.5703125" style="1" customWidth="1"/>
    <col min="7941" max="7941" width="17.85546875" style="1" customWidth="1"/>
    <col min="7942" max="7942" width="9.42578125" style="1" customWidth="1"/>
    <col min="7943" max="7943" width="9.140625" style="1"/>
    <col min="7944" max="7945" width="10.5703125" style="1" customWidth="1"/>
    <col min="7946" max="8192" width="9.140625" style="1"/>
    <col min="8193" max="8193" width="1" style="1" customWidth="1"/>
    <col min="8194" max="8194" width="13.5703125" style="1" customWidth="1"/>
    <col min="8195" max="8195" width="13.42578125" style="1" customWidth="1"/>
    <col min="8196" max="8196" width="10.5703125" style="1" customWidth="1"/>
    <col min="8197" max="8197" width="17.85546875" style="1" customWidth="1"/>
    <col min="8198" max="8198" width="9.42578125" style="1" customWidth="1"/>
    <col min="8199" max="8199" width="9.140625" style="1"/>
    <col min="8200" max="8201" width="10.5703125" style="1" customWidth="1"/>
    <col min="8202" max="8448" width="9.140625" style="1"/>
    <col min="8449" max="8449" width="1" style="1" customWidth="1"/>
    <col min="8450" max="8450" width="13.5703125" style="1" customWidth="1"/>
    <col min="8451" max="8451" width="13.42578125" style="1" customWidth="1"/>
    <col min="8452" max="8452" width="10.5703125" style="1" customWidth="1"/>
    <col min="8453" max="8453" width="17.85546875" style="1" customWidth="1"/>
    <col min="8454" max="8454" width="9.42578125" style="1" customWidth="1"/>
    <col min="8455" max="8455" width="9.140625" style="1"/>
    <col min="8456" max="8457" width="10.5703125" style="1" customWidth="1"/>
    <col min="8458" max="8704" width="9.140625" style="1"/>
    <col min="8705" max="8705" width="1" style="1" customWidth="1"/>
    <col min="8706" max="8706" width="13.5703125" style="1" customWidth="1"/>
    <col min="8707" max="8707" width="13.42578125" style="1" customWidth="1"/>
    <col min="8708" max="8708" width="10.5703125" style="1" customWidth="1"/>
    <col min="8709" max="8709" width="17.85546875" style="1" customWidth="1"/>
    <col min="8710" max="8710" width="9.42578125" style="1" customWidth="1"/>
    <col min="8711" max="8711" width="9.140625" style="1"/>
    <col min="8712" max="8713" width="10.5703125" style="1" customWidth="1"/>
    <col min="8714" max="8960" width="9.140625" style="1"/>
    <col min="8961" max="8961" width="1" style="1" customWidth="1"/>
    <col min="8962" max="8962" width="13.5703125" style="1" customWidth="1"/>
    <col min="8963" max="8963" width="13.42578125" style="1" customWidth="1"/>
    <col min="8964" max="8964" width="10.5703125" style="1" customWidth="1"/>
    <col min="8965" max="8965" width="17.85546875" style="1" customWidth="1"/>
    <col min="8966" max="8966" width="9.42578125" style="1" customWidth="1"/>
    <col min="8967" max="8967" width="9.140625" style="1"/>
    <col min="8968" max="8969" width="10.5703125" style="1" customWidth="1"/>
    <col min="8970" max="9216" width="9.140625" style="1"/>
    <col min="9217" max="9217" width="1" style="1" customWidth="1"/>
    <col min="9218" max="9218" width="13.5703125" style="1" customWidth="1"/>
    <col min="9219" max="9219" width="13.42578125" style="1" customWidth="1"/>
    <col min="9220" max="9220" width="10.5703125" style="1" customWidth="1"/>
    <col min="9221" max="9221" width="17.85546875" style="1" customWidth="1"/>
    <col min="9222" max="9222" width="9.42578125" style="1" customWidth="1"/>
    <col min="9223" max="9223" width="9.140625" style="1"/>
    <col min="9224" max="9225" width="10.5703125" style="1" customWidth="1"/>
    <col min="9226" max="9472" width="9.140625" style="1"/>
    <col min="9473" max="9473" width="1" style="1" customWidth="1"/>
    <col min="9474" max="9474" width="13.5703125" style="1" customWidth="1"/>
    <col min="9475" max="9475" width="13.42578125" style="1" customWidth="1"/>
    <col min="9476" max="9476" width="10.5703125" style="1" customWidth="1"/>
    <col min="9477" max="9477" width="17.85546875" style="1" customWidth="1"/>
    <col min="9478" max="9478" width="9.42578125" style="1" customWidth="1"/>
    <col min="9479" max="9479" width="9.140625" style="1"/>
    <col min="9480" max="9481" width="10.5703125" style="1" customWidth="1"/>
    <col min="9482" max="9728" width="9.140625" style="1"/>
    <col min="9729" max="9729" width="1" style="1" customWidth="1"/>
    <col min="9730" max="9730" width="13.5703125" style="1" customWidth="1"/>
    <col min="9731" max="9731" width="13.42578125" style="1" customWidth="1"/>
    <col min="9732" max="9732" width="10.5703125" style="1" customWidth="1"/>
    <col min="9733" max="9733" width="17.85546875" style="1" customWidth="1"/>
    <col min="9734" max="9734" width="9.42578125" style="1" customWidth="1"/>
    <col min="9735" max="9735" width="9.140625" style="1"/>
    <col min="9736" max="9737" width="10.5703125" style="1" customWidth="1"/>
    <col min="9738" max="9984" width="9.140625" style="1"/>
    <col min="9985" max="9985" width="1" style="1" customWidth="1"/>
    <col min="9986" max="9986" width="13.5703125" style="1" customWidth="1"/>
    <col min="9987" max="9987" width="13.42578125" style="1" customWidth="1"/>
    <col min="9988" max="9988" width="10.5703125" style="1" customWidth="1"/>
    <col min="9989" max="9989" width="17.85546875" style="1" customWidth="1"/>
    <col min="9990" max="9990" width="9.42578125" style="1" customWidth="1"/>
    <col min="9991" max="9991" width="9.140625" style="1"/>
    <col min="9992" max="9993" width="10.5703125" style="1" customWidth="1"/>
    <col min="9994" max="10240" width="9.140625" style="1"/>
    <col min="10241" max="10241" width="1" style="1" customWidth="1"/>
    <col min="10242" max="10242" width="13.5703125" style="1" customWidth="1"/>
    <col min="10243" max="10243" width="13.42578125" style="1" customWidth="1"/>
    <col min="10244" max="10244" width="10.5703125" style="1" customWidth="1"/>
    <col min="10245" max="10245" width="17.85546875" style="1" customWidth="1"/>
    <col min="10246" max="10246" width="9.42578125" style="1" customWidth="1"/>
    <col min="10247" max="10247" width="9.140625" style="1"/>
    <col min="10248" max="10249" width="10.5703125" style="1" customWidth="1"/>
    <col min="10250" max="10496" width="9.140625" style="1"/>
    <col min="10497" max="10497" width="1" style="1" customWidth="1"/>
    <col min="10498" max="10498" width="13.5703125" style="1" customWidth="1"/>
    <col min="10499" max="10499" width="13.42578125" style="1" customWidth="1"/>
    <col min="10500" max="10500" width="10.5703125" style="1" customWidth="1"/>
    <col min="10501" max="10501" width="17.85546875" style="1" customWidth="1"/>
    <col min="10502" max="10502" width="9.42578125" style="1" customWidth="1"/>
    <col min="10503" max="10503" width="9.140625" style="1"/>
    <col min="10504" max="10505" width="10.5703125" style="1" customWidth="1"/>
    <col min="10506" max="10752" width="9.140625" style="1"/>
    <col min="10753" max="10753" width="1" style="1" customWidth="1"/>
    <col min="10754" max="10754" width="13.5703125" style="1" customWidth="1"/>
    <col min="10755" max="10755" width="13.42578125" style="1" customWidth="1"/>
    <col min="10756" max="10756" width="10.5703125" style="1" customWidth="1"/>
    <col min="10757" max="10757" width="17.85546875" style="1" customWidth="1"/>
    <col min="10758" max="10758" width="9.42578125" style="1" customWidth="1"/>
    <col min="10759" max="10759" width="9.140625" style="1"/>
    <col min="10760" max="10761" width="10.5703125" style="1" customWidth="1"/>
    <col min="10762" max="11008" width="9.140625" style="1"/>
    <col min="11009" max="11009" width="1" style="1" customWidth="1"/>
    <col min="11010" max="11010" width="13.5703125" style="1" customWidth="1"/>
    <col min="11011" max="11011" width="13.42578125" style="1" customWidth="1"/>
    <col min="11012" max="11012" width="10.5703125" style="1" customWidth="1"/>
    <col min="11013" max="11013" width="17.85546875" style="1" customWidth="1"/>
    <col min="11014" max="11014" width="9.42578125" style="1" customWidth="1"/>
    <col min="11015" max="11015" width="9.140625" style="1"/>
    <col min="11016" max="11017" width="10.5703125" style="1" customWidth="1"/>
    <col min="11018" max="11264" width="9.140625" style="1"/>
    <col min="11265" max="11265" width="1" style="1" customWidth="1"/>
    <col min="11266" max="11266" width="13.5703125" style="1" customWidth="1"/>
    <col min="11267" max="11267" width="13.42578125" style="1" customWidth="1"/>
    <col min="11268" max="11268" width="10.5703125" style="1" customWidth="1"/>
    <col min="11269" max="11269" width="17.85546875" style="1" customWidth="1"/>
    <col min="11270" max="11270" width="9.42578125" style="1" customWidth="1"/>
    <col min="11271" max="11271" width="9.140625" style="1"/>
    <col min="11272" max="11273" width="10.5703125" style="1" customWidth="1"/>
    <col min="11274" max="11520" width="9.140625" style="1"/>
    <col min="11521" max="11521" width="1" style="1" customWidth="1"/>
    <col min="11522" max="11522" width="13.5703125" style="1" customWidth="1"/>
    <col min="11523" max="11523" width="13.42578125" style="1" customWidth="1"/>
    <col min="11524" max="11524" width="10.5703125" style="1" customWidth="1"/>
    <col min="11525" max="11525" width="17.85546875" style="1" customWidth="1"/>
    <col min="11526" max="11526" width="9.42578125" style="1" customWidth="1"/>
    <col min="11527" max="11527" width="9.140625" style="1"/>
    <col min="11528" max="11529" width="10.5703125" style="1" customWidth="1"/>
    <col min="11530" max="11776" width="9.140625" style="1"/>
    <col min="11777" max="11777" width="1" style="1" customWidth="1"/>
    <col min="11778" max="11778" width="13.5703125" style="1" customWidth="1"/>
    <col min="11779" max="11779" width="13.42578125" style="1" customWidth="1"/>
    <col min="11780" max="11780" width="10.5703125" style="1" customWidth="1"/>
    <col min="11781" max="11781" width="17.85546875" style="1" customWidth="1"/>
    <col min="11782" max="11782" width="9.42578125" style="1" customWidth="1"/>
    <col min="11783" max="11783" width="9.140625" style="1"/>
    <col min="11784" max="11785" width="10.5703125" style="1" customWidth="1"/>
    <col min="11786" max="12032" width="9.140625" style="1"/>
    <col min="12033" max="12033" width="1" style="1" customWidth="1"/>
    <col min="12034" max="12034" width="13.5703125" style="1" customWidth="1"/>
    <col min="12035" max="12035" width="13.42578125" style="1" customWidth="1"/>
    <col min="12036" max="12036" width="10.5703125" style="1" customWidth="1"/>
    <col min="12037" max="12037" width="17.85546875" style="1" customWidth="1"/>
    <col min="12038" max="12038" width="9.42578125" style="1" customWidth="1"/>
    <col min="12039" max="12039" width="9.140625" style="1"/>
    <col min="12040" max="12041" width="10.5703125" style="1" customWidth="1"/>
    <col min="12042" max="12288" width="9.140625" style="1"/>
    <col min="12289" max="12289" width="1" style="1" customWidth="1"/>
    <col min="12290" max="12290" width="13.5703125" style="1" customWidth="1"/>
    <col min="12291" max="12291" width="13.42578125" style="1" customWidth="1"/>
    <col min="12292" max="12292" width="10.5703125" style="1" customWidth="1"/>
    <col min="12293" max="12293" width="17.85546875" style="1" customWidth="1"/>
    <col min="12294" max="12294" width="9.42578125" style="1" customWidth="1"/>
    <col min="12295" max="12295" width="9.140625" style="1"/>
    <col min="12296" max="12297" width="10.5703125" style="1" customWidth="1"/>
    <col min="12298" max="12544" width="9.140625" style="1"/>
    <col min="12545" max="12545" width="1" style="1" customWidth="1"/>
    <col min="12546" max="12546" width="13.5703125" style="1" customWidth="1"/>
    <col min="12547" max="12547" width="13.42578125" style="1" customWidth="1"/>
    <col min="12548" max="12548" width="10.5703125" style="1" customWidth="1"/>
    <col min="12549" max="12549" width="17.85546875" style="1" customWidth="1"/>
    <col min="12550" max="12550" width="9.42578125" style="1" customWidth="1"/>
    <col min="12551" max="12551" width="9.140625" style="1"/>
    <col min="12552" max="12553" width="10.5703125" style="1" customWidth="1"/>
    <col min="12554" max="12800" width="9.140625" style="1"/>
    <col min="12801" max="12801" width="1" style="1" customWidth="1"/>
    <col min="12802" max="12802" width="13.5703125" style="1" customWidth="1"/>
    <col min="12803" max="12803" width="13.42578125" style="1" customWidth="1"/>
    <col min="12804" max="12804" width="10.5703125" style="1" customWidth="1"/>
    <col min="12805" max="12805" width="17.85546875" style="1" customWidth="1"/>
    <col min="12806" max="12806" width="9.42578125" style="1" customWidth="1"/>
    <col min="12807" max="12807" width="9.140625" style="1"/>
    <col min="12808" max="12809" width="10.5703125" style="1" customWidth="1"/>
    <col min="12810" max="13056" width="9.140625" style="1"/>
    <col min="13057" max="13057" width="1" style="1" customWidth="1"/>
    <col min="13058" max="13058" width="13.5703125" style="1" customWidth="1"/>
    <col min="13059" max="13059" width="13.42578125" style="1" customWidth="1"/>
    <col min="13060" max="13060" width="10.5703125" style="1" customWidth="1"/>
    <col min="13061" max="13061" width="17.85546875" style="1" customWidth="1"/>
    <col min="13062" max="13062" width="9.42578125" style="1" customWidth="1"/>
    <col min="13063" max="13063" width="9.140625" style="1"/>
    <col min="13064" max="13065" width="10.5703125" style="1" customWidth="1"/>
    <col min="13066" max="13312" width="9.140625" style="1"/>
    <col min="13313" max="13313" width="1" style="1" customWidth="1"/>
    <col min="13314" max="13314" width="13.5703125" style="1" customWidth="1"/>
    <col min="13315" max="13315" width="13.42578125" style="1" customWidth="1"/>
    <col min="13316" max="13316" width="10.5703125" style="1" customWidth="1"/>
    <col min="13317" max="13317" width="17.85546875" style="1" customWidth="1"/>
    <col min="13318" max="13318" width="9.42578125" style="1" customWidth="1"/>
    <col min="13319" max="13319" width="9.140625" style="1"/>
    <col min="13320" max="13321" width="10.5703125" style="1" customWidth="1"/>
    <col min="13322" max="13568" width="9.140625" style="1"/>
    <col min="13569" max="13569" width="1" style="1" customWidth="1"/>
    <col min="13570" max="13570" width="13.5703125" style="1" customWidth="1"/>
    <col min="13571" max="13571" width="13.42578125" style="1" customWidth="1"/>
    <col min="13572" max="13572" width="10.5703125" style="1" customWidth="1"/>
    <col min="13573" max="13573" width="17.85546875" style="1" customWidth="1"/>
    <col min="13574" max="13574" width="9.42578125" style="1" customWidth="1"/>
    <col min="13575" max="13575" width="9.140625" style="1"/>
    <col min="13576" max="13577" width="10.5703125" style="1" customWidth="1"/>
    <col min="13578" max="13824" width="9.140625" style="1"/>
    <col min="13825" max="13825" width="1" style="1" customWidth="1"/>
    <col min="13826" max="13826" width="13.5703125" style="1" customWidth="1"/>
    <col min="13827" max="13827" width="13.42578125" style="1" customWidth="1"/>
    <col min="13828" max="13828" width="10.5703125" style="1" customWidth="1"/>
    <col min="13829" max="13829" width="17.85546875" style="1" customWidth="1"/>
    <col min="13830" max="13830" width="9.42578125" style="1" customWidth="1"/>
    <col min="13831" max="13831" width="9.140625" style="1"/>
    <col min="13832" max="13833" width="10.5703125" style="1" customWidth="1"/>
    <col min="13834" max="14080" width="9.140625" style="1"/>
    <col min="14081" max="14081" width="1" style="1" customWidth="1"/>
    <col min="14082" max="14082" width="13.5703125" style="1" customWidth="1"/>
    <col min="14083" max="14083" width="13.42578125" style="1" customWidth="1"/>
    <col min="14084" max="14084" width="10.5703125" style="1" customWidth="1"/>
    <col min="14085" max="14085" width="17.85546875" style="1" customWidth="1"/>
    <col min="14086" max="14086" width="9.42578125" style="1" customWidth="1"/>
    <col min="14087" max="14087" width="9.140625" style="1"/>
    <col min="14088" max="14089" width="10.5703125" style="1" customWidth="1"/>
    <col min="14090" max="14336" width="9.140625" style="1"/>
    <col min="14337" max="14337" width="1" style="1" customWidth="1"/>
    <col min="14338" max="14338" width="13.5703125" style="1" customWidth="1"/>
    <col min="14339" max="14339" width="13.42578125" style="1" customWidth="1"/>
    <col min="14340" max="14340" width="10.5703125" style="1" customWidth="1"/>
    <col min="14341" max="14341" width="17.85546875" style="1" customWidth="1"/>
    <col min="14342" max="14342" width="9.42578125" style="1" customWidth="1"/>
    <col min="14343" max="14343" width="9.140625" style="1"/>
    <col min="14344" max="14345" width="10.5703125" style="1" customWidth="1"/>
    <col min="14346" max="14592" width="9.140625" style="1"/>
    <col min="14593" max="14593" width="1" style="1" customWidth="1"/>
    <col min="14594" max="14594" width="13.5703125" style="1" customWidth="1"/>
    <col min="14595" max="14595" width="13.42578125" style="1" customWidth="1"/>
    <col min="14596" max="14596" width="10.5703125" style="1" customWidth="1"/>
    <col min="14597" max="14597" width="17.85546875" style="1" customWidth="1"/>
    <col min="14598" max="14598" width="9.42578125" style="1" customWidth="1"/>
    <col min="14599" max="14599" width="9.140625" style="1"/>
    <col min="14600" max="14601" width="10.5703125" style="1" customWidth="1"/>
    <col min="14602" max="14848" width="9.140625" style="1"/>
    <col min="14849" max="14849" width="1" style="1" customWidth="1"/>
    <col min="14850" max="14850" width="13.5703125" style="1" customWidth="1"/>
    <col min="14851" max="14851" width="13.42578125" style="1" customWidth="1"/>
    <col min="14852" max="14852" width="10.5703125" style="1" customWidth="1"/>
    <col min="14853" max="14853" width="17.85546875" style="1" customWidth="1"/>
    <col min="14854" max="14854" width="9.42578125" style="1" customWidth="1"/>
    <col min="14855" max="14855" width="9.140625" style="1"/>
    <col min="14856" max="14857" width="10.5703125" style="1" customWidth="1"/>
    <col min="14858" max="15104" width="9.140625" style="1"/>
    <col min="15105" max="15105" width="1" style="1" customWidth="1"/>
    <col min="15106" max="15106" width="13.5703125" style="1" customWidth="1"/>
    <col min="15107" max="15107" width="13.42578125" style="1" customWidth="1"/>
    <col min="15108" max="15108" width="10.5703125" style="1" customWidth="1"/>
    <col min="15109" max="15109" width="17.85546875" style="1" customWidth="1"/>
    <col min="15110" max="15110" width="9.42578125" style="1" customWidth="1"/>
    <col min="15111" max="15111" width="9.140625" style="1"/>
    <col min="15112" max="15113" width="10.5703125" style="1" customWidth="1"/>
    <col min="15114" max="15360" width="9.140625" style="1"/>
    <col min="15361" max="15361" width="1" style="1" customWidth="1"/>
    <col min="15362" max="15362" width="13.5703125" style="1" customWidth="1"/>
    <col min="15363" max="15363" width="13.42578125" style="1" customWidth="1"/>
    <col min="15364" max="15364" width="10.5703125" style="1" customWidth="1"/>
    <col min="15365" max="15365" width="17.85546875" style="1" customWidth="1"/>
    <col min="15366" max="15366" width="9.42578125" style="1" customWidth="1"/>
    <col min="15367" max="15367" width="9.140625" style="1"/>
    <col min="15368" max="15369" width="10.5703125" style="1" customWidth="1"/>
    <col min="15370" max="15616" width="9.140625" style="1"/>
    <col min="15617" max="15617" width="1" style="1" customWidth="1"/>
    <col min="15618" max="15618" width="13.5703125" style="1" customWidth="1"/>
    <col min="15619" max="15619" width="13.42578125" style="1" customWidth="1"/>
    <col min="15620" max="15620" width="10.5703125" style="1" customWidth="1"/>
    <col min="15621" max="15621" width="17.85546875" style="1" customWidth="1"/>
    <col min="15622" max="15622" width="9.42578125" style="1" customWidth="1"/>
    <col min="15623" max="15623" width="9.140625" style="1"/>
    <col min="15624" max="15625" width="10.5703125" style="1" customWidth="1"/>
    <col min="15626" max="15872" width="9.140625" style="1"/>
    <col min="15873" max="15873" width="1" style="1" customWidth="1"/>
    <col min="15874" max="15874" width="13.5703125" style="1" customWidth="1"/>
    <col min="15875" max="15875" width="13.42578125" style="1" customWidth="1"/>
    <col min="15876" max="15876" width="10.5703125" style="1" customWidth="1"/>
    <col min="15877" max="15877" width="17.85546875" style="1" customWidth="1"/>
    <col min="15878" max="15878" width="9.42578125" style="1" customWidth="1"/>
    <col min="15879" max="15879" width="9.140625" style="1"/>
    <col min="15880" max="15881" width="10.5703125" style="1" customWidth="1"/>
    <col min="15882" max="16128" width="9.140625" style="1"/>
    <col min="16129" max="16129" width="1" style="1" customWidth="1"/>
    <col min="16130" max="16130" width="13.5703125" style="1" customWidth="1"/>
    <col min="16131" max="16131" width="13.42578125" style="1" customWidth="1"/>
    <col min="16132" max="16132" width="10.5703125" style="1" customWidth="1"/>
    <col min="16133" max="16133" width="17.85546875" style="1" customWidth="1"/>
    <col min="16134" max="16134" width="9.42578125" style="1" customWidth="1"/>
    <col min="16135" max="16135" width="9.140625" style="1"/>
    <col min="16136" max="16137" width="10.5703125" style="1" customWidth="1"/>
    <col min="16138" max="16384" width="9.140625" style="1"/>
  </cols>
  <sheetData>
    <row r="1" spans="1:16" s="184" customFormat="1" ht="50.25" customHeight="1">
      <c r="B1" s="185"/>
      <c r="C1" s="186"/>
      <c r="D1" s="217"/>
      <c r="E1" s="212"/>
      <c r="F1" s="218"/>
      <c r="G1" s="234"/>
      <c r="H1" s="219"/>
      <c r="I1" s="234"/>
    </row>
    <row r="2" spans="1:16" s="189" customFormat="1" ht="4.5" customHeight="1">
      <c r="B2" s="190"/>
      <c r="C2" s="191"/>
      <c r="D2" s="220"/>
      <c r="E2" s="214"/>
      <c r="F2" s="221"/>
      <c r="G2" s="236"/>
      <c r="H2" s="222"/>
      <c r="I2" s="236"/>
    </row>
    <row r="3" spans="1:16" ht="33" customHeight="1">
      <c r="A3" s="189"/>
      <c r="B3" s="269" t="str">
        <f>oknCompanyName</f>
        <v>Your Company Name</v>
      </c>
      <c r="C3" s="195"/>
      <c r="L3" s="225"/>
      <c r="M3" s="189"/>
      <c r="N3" s="189"/>
      <c r="O3" s="189"/>
      <c r="P3" s="189"/>
    </row>
    <row r="4" spans="1:16">
      <c r="A4" s="189"/>
      <c r="B4" s="198" t="str">
        <f>oknCompanyAddress</f>
        <v>Street Address</v>
      </c>
      <c r="L4" s="189"/>
      <c r="M4" s="189"/>
      <c r="N4" s="189"/>
      <c r="O4" s="189"/>
      <c r="P4" s="189"/>
    </row>
    <row r="5" spans="1:16">
      <c r="A5" s="189"/>
      <c r="B5" s="198" t="str">
        <f>oknCompanyCityStateZip</f>
        <v>City, ST  ZIP Code</v>
      </c>
      <c r="L5" s="226"/>
      <c r="M5" s="189"/>
      <c r="N5" s="189"/>
      <c r="O5" s="189"/>
      <c r="P5" s="189"/>
    </row>
    <row r="6" spans="1:16">
      <c r="A6" s="189"/>
      <c r="B6" s="198" t="str">
        <f>oknCompanyContact</f>
        <v>Phone Number,Web Address, etc.</v>
      </c>
      <c r="L6" s="227"/>
      <c r="M6" s="189"/>
      <c r="N6" s="189"/>
      <c r="O6" s="189"/>
      <c r="P6" s="189"/>
    </row>
    <row r="7" spans="1:16" ht="21" customHeight="1">
      <c r="A7" s="189"/>
      <c r="B7" s="204" t="s">
        <v>58</v>
      </c>
      <c r="J7" s="228"/>
      <c r="K7" s="229"/>
      <c r="L7" s="227"/>
      <c r="M7" s="189"/>
      <c r="N7" s="189"/>
      <c r="O7" s="189"/>
      <c r="P7" s="189"/>
    </row>
    <row r="8" spans="1:16" ht="13.5" customHeight="1">
      <c r="A8" s="189"/>
      <c r="B8" s="3" t="s">
        <v>59</v>
      </c>
      <c r="C8" s="230"/>
      <c r="L8" s="189"/>
      <c r="M8" s="189"/>
      <c r="N8" s="189"/>
      <c r="O8" s="189"/>
      <c r="P8" s="189"/>
    </row>
    <row r="9" spans="1:16">
      <c r="A9" s="189"/>
      <c r="B9" s="3" t="s">
        <v>60</v>
      </c>
      <c r="C9" s="230"/>
      <c r="D9" s="1"/>
      <c r="F9" s="1"/>
      <c r="J9" s="231"/>
      <c r="K9" s="231"/>
      <c r="L9" s="231"/>
      <c r="M9" s="189"/>
      <c r="N9" s="189"/>
      <c r="O9" s="189"/>
      <c r="P9" s="189"/>
    </row>
    <row r="10" spans="1:16" ht="4.5" customHeight="1">
      <c r="A10" s="189"/>
      <c r="M10" s="189"/>
      <c r="N10" s="189"/>
      <c r="O10" s="189"/>
      <c r="P10" s="189"/>
    </row>
    <row r="11" spans="1:16" s="211" customFormat="1" ht="15.75" customHeight="1">
      <c r="A11" s="206"/>
      <c r="B11" s="210" t="s">
        <v>78</v>
      </c>
      <c r="C11" s="208" t="s">
        <v>62</v>
      </c>
      <c r="D11" s="216" t="s">
        <v>64</v>
      </c>
      <c r="E11" s="210" t="s">
        <v>79</v>
      </c>
      <c r="F11" s="210" t="s">
        <v>80</v>
      </c>
      <c r="G11" s="209" t="s">
        <v>81</v>
      </c>
      <c r="H11" s="232" t="s">
        <v>82</v>
      </c>
      <c r="I11" s="209" t="s">
        <v>83</v>
      </c>
      <c r="P11" s="206"/>
    </row>
  </sheetData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showGridLines="0" showRowColHeaders="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239" customWidth="1"/>
    <col min="3" max="3" width="33.140625" style="201" customWidth="1"/>
    <col min="4" max="4" width="10" style="238" customWidth="1"/>
    <col min="5" max="5" width="10.85546875" style="238" customWidth="1"/>
    <col min="6" max="6" width="9" style="238" customWidth="1"/>
    <col min="7" max="7" width="10.7109375" style="224" customWidth="1"/>
    <col min="8" max="8" width="10.42578125" style="224" customWidth="1"/>
    <col min="9" max="256" width="9.140625" style="1"/>
    <col min="257" max="257" width="1" style="1" customWidth="1"/>
    <col min="258" max="258" width="10.5703125" style="1" customWidth="1"/>
    <col min="259" max="259" width="33.140625" style="1" customWidth="1"/>
    <col min="260" max="260" width="10" style="1" customWidth="1"/>
    <col min="261" max="261" width="10.85546875" style="1" customWidth="1"/>
    <col min="262" max="262" width="9" style="1" customWidth="1"/>
    <col min="263" max="263" width="10.7109375" style="1" customWidth="1"/>
    <col min="264" max="264" width="10.42578125" style="1" customWidth="1"/>
    <col min="265" max="512" width="9.140625" style="1"/>
    <col min="513" max="513" width="1" style="1" customWidth="1"/>
    <col min="514" max="514" width="10.5703125" style="1" customWidth="1"/>
    <col min="515" max="515" width="33.140625" style="1" customWidth="1"/>
    <col min="516" max="516" width="10" style="1" customWidth="1"/>
    <col min="517" max="517" width="10.85546875" style="1" customWidth="1"/>
    <col min="518" max="518" width="9" style="1" customWidth="1"/>
    <col min="519" max="519" width="10.7109375" style="1" customWidth="1"/>
    <col min="520" max="520" width="10.42578125" style="1" customWidth="1"/>
    <col min="521" max="768" width="9.140625" style="1"/>
    <col min="769" max="769" width="1" style="1" customWidth="1"/>
    <col min="770" max="770" width="10.5703125" style="1" customWidth="1"/>
    <col min="771" max="771" width="33.140625" style="1" customWidth="1"/>
    <col min="772" max="772" width="10" style="1" customWidth="1"/>
    <col min="773" max="773" width="10.85546875" style="1" customWidth="1"/>
    <col min="774" max="774" width="9" style="1" customWidth="1"/>
    <col min="775" max="775" width="10.7109375" style="1" customWidth="1"/>
    <col min="776" max="776" width="10.42578125" style="1" customWidth="1"/>
    <col min="777" max="1024" width="9.140625" style="1"/>
    <col min="1025" max="1025" width="1" style="1" customWidth="1"/>
    <col min="1026" max="1026" width="10.5703125" style="1" customWidth="1"/>
    <col min="1027" max="1027" width="33.140625" style="1" customWidth="1"/>
    <col min="1028" max="1028" width="10" style="1" customWidth="1"/>
    <col min="1029" max="1029" width="10.85546875" style="1" customWidth="1"/>
    <col min="1030" max="1030" width="9" style="1" customWidth="1"/>
    <col min="1031" max="1031" width="10.7109375" style="1" customWidth="1"/>
    <col min="1032" max="1032" width="10.42578125" style="1" customWidth="1"/>
    <col min="1033" max="1280" width="9.140625" style="1"/>
    <col min="1281" max="1281" width="1" style="1" customWidth="1"/>
    <col min="1282" max="1282" width="10.5703125" style="1" customWidth="1"/>
    <col min="1283" max="1283" width="33.140625" style="1" customWidth="1"/>
    <col min="1284" max="1284" width="10" style="1" customWidth="1"/>
    <col min="1285" max="1285" width="10.85546875" style="1" customWidth="1"/>
    <col min="1286" max="1286" width="9" style="1" customWidth="1"/>
    <col min="1287" max="1287" width="10.7109375" style="1" customWidth="1"/>
    <col min="1288" max="1288" width="10.42578125" style="1" customWidth="1"/>
    <col min="1289" max="1536" width="9.140625" style="1"/>
    <col min="1537" max="1537" width="1" style="1" customWidth="1"/>
    <col min="1538" max="1538" width="10.5703125" style="1" customWidth="1"/>
    <col min="1539" max="1539" width="33.140625" style="1" customWidth="1"/>
    <col min="1540" max="1540" width="10" style="1" customWidth="1"/>
    <col min="1541" max="1541" width="10.85546875" style="1" customWidth="1"/>
    <col min="1542" max="1542" width="9" style="1" customWidth="1"/>
    <col min="1543" max="1543" width="10.7109375" style="1" customWidth="1"/>
    <col min="1544" max="1544" width="10.42578125" style="1" customWidth="1"/>
    <col min="1545" max="1792" width="9.140625" style="1"/>
    <col min="1793" max="1793" width="1" style="1" customWidth="1"/>
    <col min="1794" max="1794" width="10.5703125" style="1" customWidth="1"/>
    <col min="1795" max="1795" width="33.140625" style="1" customWidth="1"/>
    <col min="1796" max="1796" width="10" style="1" customWidth="1"/>
    <col min="1797" max="1797" width="10.85546875" style="1" customWidth="1"/>
    <col min="1798" max="1798" width="9" style="1" customWidth="1"/>
    <col min="1799" max="1799" width="10.7109375" style="1" customWidth="1"/>
    <col min="1800" max="1800" width="10.42578125" style="1" customWidth="1"/>
    <col min="1801" max="2048" width="9.140625" style="1"/>
    <col min="2049" max="2049" width="1" style="1" customWidth="1"/>
    <col min="2050" max="2050" width="10.5703125" style="1" customWidth="1"/>
    <col min="2051" max="2051" width="33.140625" style="1" customWidth="1"/>
    <col min="2052" max="2052" width="10" style="1" customWidth="1"/>
    <col min="2053" max="2053" width="10.85546875" style="1" customWidth="1"/>
    <col min="2054" max="2054" width="9" style="1" customWidth="1"/>
    <col min="2055" max="2055" width="10.7109375" style="1" customWidth="1"/>
    <col min="2056" max="2056" width="10.42578125" style="1" customWidth="1"/>
    <col min="2057" max="2304" width="9.140625" style="1"/>
    <col min="2305" max="2305" width="1" style="1" customWidth="1"/>
    <col min="2306" max="2306" width="10.5703125" style="1" customWidth="1"/>
    <col min="2307" max="2307" width="33.140625" style="1" customWidth="1"/>
    <col min="2308" max="2308" width="10" style="1" customWidth="1"/>
    <col min="2309" max="2309" width="10.85546875" style="1" customWidth="1"/>
    <col min="2310" max="2310" width="9" style="1" customWidth="1"/>
    <col min="2311" max="2311" width="10.7109375" style="1" customWidth="1"/>
    <col min="2312" max="2312" width="10.42578125" style="1" customWidth="1"/>
    <col min="2313" max="2560" width="9.140625" style="1"/>
    <col min="2561" max="2561" width="1" style="1" customWidth="1"/>
    <col min="2562" max="2562" width="10.5703125" style="1" customWidth="1"/>
    <col min="2563" max="2563" width="33.140625" style="1" customWidth="1"/>
    <col min="2564" max="2564" width="10" style="1" customWidth="1"/>
    <col min="2565" max="2565" width="10.85546875" style="1" customWidth="1"/>
    <col min="2566" max="2566" width="9" style="1" customWidth="1"/>
    <col min="2567" max="2567" width="10.7109375" style="1" customWidth="1"/>
    <col min="2568" max="2568" width="10.42578125" style="1" customWidth="1"/>
    <col min="2569" max="2816" width="9.140625" style="1"/>
    <col min="2817" max="2817" width="1" style="1" customWidth="1"/>
    <col min="2818" max="2818" width="10.5703125" style="1" customWidth="1"/>
    <col min="2819" max="2819" width="33.140625" style="1" customWidth="1"/>
    <col min="2820" max="2820" width="10" style="1" customWidth="1"/>
    <col min="2821" max="2821" width="10.85546875" style="1" customWidth="1"/>
    <col min="2822" max="2822" width="9" style="1" customWidth="1"/>
    <col min="2823" max="2823" width="10.7109375" style="1" customWidth="1"/>
    <col min="2824" max="2824" width="10.42578125" style="1" customWidth="1"/>
    <col min="2825" max="3072" width="9.140625" style="1"/>
    <col min="3073" max="3073" width="1" style="1" customWidth="1"/>
    <col min="3074" max="3074" width="10.5703125" style="1" customWidth="1"/>
    <col min="3075" max="3075" width="33.140625" style="1" customWidth="1"/>
    <col min="3076" max="3076" width="10" style="1" customWidth="1"/>
    <col min="3077" max="3077" width="10.85546875" style="1" customWidth="1"/>
    <col min="3078" max="3078" width="9" style="1" customWidth="1"/>
    <col min="3079" max="3079" width="10.7109375" style="1" customWidth="1"/>
    <col min="3080" max="3080" width="10.42578125" style="1" customWidth="1"/>
    <col min="3081" max="3328" width="9.140625" style="1"/>
    <col min="3329" max="3329" width="1" style="1" customWidth="1"/>
    <col min="3330" max="3330" width="10.5703125" style="1" customWidth="1"/>
    <col min="3331" max="3331" width="33.140625" style="1" customWidth="1"/>
    <col min="3332" max="3332" width="10" style="1" customWidth="1"/>
    <col min="3333" max="3333" width="10.85546875" style="1" customWidth="1"/>
    <col min="3334" max="3334" width="9" style="1" customWidth="1"/>
    <col min="3335" max="3335" width="10.7109375" style="1" customWidth="1"/>
    <col min="3336" max="3336" width="10.42578125" style="1" customWidth="1"/>
    <col min="3337" max="3584" width="9.140625" style="1"/>
    <col min="3585" max="3585" width="1" style="1" customWidth="1"/>
    <col min="3586" max="3586" width="10.5703125" style="1" customWidth="1"/>
    <col min="3587" max="3587" width="33.140625" style="1" customWidth="1"/>
    <col min="3588" max="3588" width="10" style="1" customWidth="1"/>
    <col min="3589" max="3589" width="10.85546875" style="1" customWidth="1"/>
    <col min="3590" max="3590" width="9" style="1" customWidth="1"/>
    <col min="3591" max="3591" width="10.7109375" style="1" customWidth="1"/>
    <col min="3592" max="3592" width="10.42578125" style="1" customWidth="1"/>
    <col min="3593" max="3840" width="9.140625" style="1"/>
    <col min="3841" max="3841" width="1" style="1" customWidth="1"/>
    <col min="3842" max="3842" width="10.5703125" style="1" customWidth="1"/>
    <col min="3843" max="3843" width="33.140625" style="1" customWidth="1"/>
    <col min="3844" max="3844" width="10" style="1" customWidth="1"/>
    <col min="3845" max="3845" width="10.85546875" style="1" customWidth="1"/>
    <col min="3846" max="3846" width="9" style="1" customWidth="1"/>
    <col min="3847" max="3847" width="10.7109375" style="1" customWidth="1"/>
    <col min="3848" max="3848" width="10.42578125" style="1" customWidth="1"/>
    <col min="3849" max="4096" width="9.140625" style="1"/>
    <col min="4097" max="4097" width="1" style="1" customWidth="1"/>
    <col min="4098" max="4098" width="10.5703125" style="1" customWidth="1"/>
    <col min="4099" max="4099" width="33.140625" style="1" customWidth="1"/>
    <col min="4100" max="4100" width="10" style="1" customWidth="1"/>
    <col min="4101" max="4101" width="10.85546875" style="1" customWidth="1"/>
    <col min="4102" max="4102" width="9" style="1" customWidth="1"/>
    <col min="4103" max="4103" width="10.7109375" style="1" customWidth="1"/>
    <col min="4104" max="4104" width="10.42578125" style="1" customWidth="1"/>
    <col min="4105" max="4352" width="9.140625" style="1"/>
    <col min="4353" max="4353" width="1" style="1" customWidth="1"/>
    <col min="4354" max="4354" width="10.5703125" style="1" customWidth="1"/>
    <col min="4355" max="4355" width="33.140625" style="1" customWidth="1"/>
    <col min="4356" max="4356" width="10" style="1" customWidth="1"/>
    <col min="4357" max="4357" width="10.85546875" style="1" customWidth="1"/>
    <col min="4358" max="4358" width="9" style="1" customWidth="1"/>
    <col min="4359" max="4359" width="10.7109375" style="1" customWidth="1"/>
    <col min="4360" max="4360" width="10.42578125" style="1" customWidth="1"/>
    <col min="4361" max="4608" width="9.140625" style="1"/>
    <col min="4609" max="4609" width="1" style="1" customWidth="1"/>
    <col min="4610" max="4610" width="10.5703125" style="1" customWidth="1"/>
    <col min="4611" max="4611" width="33.140625" style="1" customWidth="1"/>
    <col min="4612" max="4612" width="10" style="1" customWidth="1"/>
    <col min="4613" max="4613" width="10.85546875" style="1" customWidth="1"/>
    <col min="4614" max="4614" width="9" style="1" customWidth="1"/>
    <col min="4615" max="4615" width="10.7109375" style="1" customWidth="1"/>
    <col min="4616" max="4616" width="10.42578125" style="1" customWidth="1"/>
    <col min="4617" max="4864" width="9.140625" style="1"/>
    <col min="4865" max="4865" width="1" style="1" customWidth="1"/>
    <col min="4866" max="4866" width="10.5703125" style="1" customWidth="1"/>
    <col min="4867" max="4867" width="33.140625" style="1" customWidth="1"/>
    <col min="4868" max="4868" width="10" style="1" customWidth="1"/>
    <col min="4869" max="4869" width="10.85546875" style="1" customWidth="1"/>
    <col min="4870" max="4870" width="9" style="1" customWidth="1"/>
    <col min="4871" max="4871" width="10.7109375" style="1" customWidth="1"/>
    <col min="4872" max="4872" width="10.42578125" style="1" customWidth="1"/>
    <col min="4873" max="5120" width="9.140625" style="1"/>
    <col min="5121" max="5121" width="1" style="1" customWidth="1"/>
    <col min="5122" max="5122" width="10.5703125" style="1" customWidth="1"/>
    <col min="5123" max="5123" width="33.140625" style="1" customWidth="1"/>
    <col min="5124" max="5124" width="10" style="1" customWidth="1"/>
    <col min="5125" max="5125" width="10.85546875" style="1" customWidth="1"/>
    <col min="5126" max="5126" width="9" style="1" customWidth="1"/>
    <col min="5127" max="5127" width="10.7109375" style="1" customWidth="1"/>
    <col min="5128" max="5128" width="10.42578125" style="1" customWidth="1"/>
    <col min="5129" max="5376" width="9.140625" style="1"/>
    <col min="5377" max="5377" width="1" style="1" customWidth="1"/>
    <col min="5378" max="5378" width="10.5703125" style="1" customWidth="1"/>
    <col min="5379" max="5379" width="33.140625" style="1" customWidth="1"/>
    <col min="5380" max="5380" width="10" style="1" customWidth="1"/>
    <col min="5381" max="5381" width="10.85546875" style="1" customWidth="1"/>
    <col min="5382" max="5382" width="9" style="1" customWidth="1"/>
    <col min="5383" max="5383" width="10.7109375" style="1" customWidth="1"/>
    <col min="5384" max="5384" width="10.42578125" style="1" customWidth="1"/>
    <col min="5385" max="5632" width="9.140625" style="1"/>
    <col min="5633" max="5633" width="1" style="1" customWidth="1"/>
    <col min="5634" max="5634" width="10.5703125" style="1" customWidth="1"/>
    <col min="5635" max="5635" width="33.140625" style="1" customWidth="1"/>
    <col min="5636" max="5636" width="10" style="1" customWidth="1"/>
    <col min="5637" max="5637" width="10.85546875" style="1" customWidth="1"/>
    <col min="5638" max="5638" width="9" style="1" customWidth="1"/>
    <col min="5639" max="5639" width="10.7109375" style="1" customWidth="1"/>
    <col min="5640" max="5640" width="10.42578125" style="1" customWidth="1"/>
    <col min="5641" max="5888" width="9.140625" style="1"/>
    <col min="5889" max="5889" width="1" style="1" customWidth="1"/>
    <col min="5890" max="5890" width="10.5703125" style="1" customWidth="1"/>
    <col min="5891" max="5891" width="33.140625" style="1" customWidth="1"/>
    <col min="5892" max="5892" width="10" style="1" customWidth="1"/>
    <col min="5893" max="5893" width="10.85546875" style="1" customWidth="1"/>
    <col min="5894" max="5894" width="9" style="1" customWidth="1"/>
    <col min="5895" max="5895" width="10.7109375" style="1" customWidth="1"/>
    <col min="5896" max="5896" width="10.42578125" style="1" customWidth="1"/>
    <col min="5897" max="6144" width="9.140625" style="1"/>
    <col min="6145" max="6145" width="1" style="1" customWidth="1"/>
    <col min="6146" max="6146" width="10.5703125" style="1" customWidth="1"/>
    <col min="6147" max="6147" width="33.140625" style="1" customWidth="1"/>
    <col min="6148" max="6148" width="10" style="1" customWidth="1"/>
    <col min="6149" max="6149" width="10.85546875" style="1" customWidth="1"/>
    <col min="6150" max="6150" width="9" style="1" customWidth="1"/>
    <col min="6151" max="6151" width="10.7109375" style="1" customWidth="1"/>
    <col min="6152" max="6152" width="10.42578125" style="1" customWidth="1"/>
    <col min="6153" max="6400" width="9.140625" style="1"/>
    <col min="6401" max="6401" width="1" style="1" customWidth="1"/>
    <col min="6402" max="6402" width="10.5703125" style="1" customWidth="1"/>
    <col min="6403" max="6403" width="33.140625" style="1" customWidth="1"/>
    <col min="6404" max="6404" width="10" style="1" customWidth="1"/>
    <col min="6405" max="6405" width="10.85546875" style="1" customWidth="1"/>
    <col min="6406" max="6406" width="9" style="1" customWidth="1"/>
    <col min="6407" max="6407" width="10.7109375" style="1" customWidth="1"/>
    <col min="6408" max="6408" width="10.42578125" style="1" customWidth="1"/>
    <col min="6409" max="6656" width="9.140625" style="1"/>
    <col min="6657" max="6657" width="1" style="1" customWidth="1"/>
    <col min="6658" max="6658" width="10.5703125" style="1" customWidth="1"/>
    <col min="6659" max="6659" width="33.140625" style="1" customWidth="1"/>
    <col min="6660" max="6660" width="10" style="1" customWidth="1"/>
    <col min="6661" max="6661" width="10.85546875" style="1" customWidth="1"/>
    <col min="6662" max="6662" width="9" style="1" customWidth="1"/>
    <col min="6663" max="6663" width="10.7109375" style="1" customWidth="1"/>
    <col min="6664" max="6664" width="10.42578125" style="1" customWidth="1"/>
    <col min="6665" max="6912" width="9.140625" style="1"/>
    <col min="6913" max="6913" width="1" style="1" customWidth="1"/>
    <col min="6914" max="6914" width="10.5703125" style="1" customWidth="1"/>
    <col min="6915" max="6915" width="33.140625" style="1" customWidth="1"/>
    <col min="6916" max="6916" width="10" style="1" customWidth="1"/>
    <col min="6917" max="6917" width="10.85546875" style="1" customWidth="1"/>
    <col min="6918" max="6918" width="9" style="1" customWidth="1"/>
    <col min="6919" max="6919" width="10.7109375" style="1" customWidth="1"/>
    <col min="6920" max="6920" width="10.42578125" style="1" customWidth="1"/>
    <col min="6921" max="7168" width="9.140625" style="1"/>
    <col min="7169" max="7169" width="1" style="1" customWidth="1"/>
    <col min="7170" max="7170" width="10.5703125" style="1" customWidth="1"/>
    <col min="7171" max="7171" width="33.140625" style="1" customWidth="1"/>
    <col min="7172" max="7172" width="10" style="1" customWidth="1"/>
    <col min="7173" max="7173" width="10.85546875" style="1" customWidth="1"/>
    <col min="7174" max="7174" width="9" style="1" customWidth="1"/>
    <col min="7175" max="7175" width="10.7109375" style="1" customWidth="1"/>
    <col min="7176" max="7176" width="10.42578125" style="1" customWidth="1"/>
    <col min="7177" max="7424" width="9.140625" style="1"/>
    <col min="7425" max="7425" width="1" style="1" customWidth="1"/>
    <col min="7426" max="7426" width="10.5703125" style="1" customWidth="1"/>
    <col min="7427" max="7427" width="33.140625" style="1" customWidth="1"/>
    <col min="7428" max="7428" width="10" style="1" customWidth="1"/>
    <col min="7429" max="7429" width="10.85546875" style="1" customWidth="1"/>
    <col min="7430" max="7430" width="9" style="1" customWidth="1"/>
    <col min="7431" max="7431" width="10.7109375" style="1" customWidth="1"/>
    <col min="7432" max="7432" width="10.42578125" style="1" customWidth="1"/>
    <col min="7433" max="7680" width="9.140625" style="1"/>
    <col min="7681" max="7681" width="1" style="1" customWidth="1"/>
    <col min="7682" max="7682" width="10.5703125" style="1" customWidth="1"/>
    <col min="7683" max="7683" width="33.140625" style="1" customWidth="1"/>
    <col min="7684" max="7684" width="10" style="1" customWidth="1"/>
    <col min="7685" max="7685" width="10.85546875" style="1" customWidth="1"/>
    <col min="7686" max="7686" width="9" style="1" customWidth="1"/>
    <col min="7687" max="7687" width="10.7109375" style="1" customWidth="1"/>
    <col min="7688" max="7688" width="10.42578125" style="1" customWidth="1"/>
    <col min="7689" max="7936" width="9.140625" style="1"/>
    <col min="7937" max="7937" width="1" style="1" customWidth="1"/>
    <col min="7938" max="7938" width="10.5703125" style="1" customWidth="1"/>
    <col min="7939" max="7939" width="33.140625" style="1" customWidth="1"/>
    <col min="7940" max="7940" width="10" style="1" customWidth="1"/>
    <col min="7941" max="7941" width="10.85546875" style="1" customWidth="1"/>
    <col min="7942" max="7942" width="9" style="1" customWidth="1"/>
    <col min="7943" max="7943" width="10.7109375" style="1" customWidth="1"/>
    <col min="7944" max="7944" width="10.42578125" style="1" customWidth="1"/>
    <col min="7945" max="8192" width="9.140625" style="1"/>
    <col min="8193" max="8193" width="1" style="1" customWidth="1"/>
    <col min="8194" max="8194" width="10.5703125" style="1" customWidth="1"/>
    <col min="8195" max="8195" width="33.140625" style="1" customWidth="1"/>
    <col min="8196" max="8196" width="10" style="1" customWidth="1"/>
    <col min="8197" max="8197" width="10.85546875" style="1" customWidth="1"/>
    <col min="8198" max="8198" width="9" style="1" customWidth="1"/>
    <col min="8199" max="8199" width="10.7109375" style="1" customWidth="1"/>
    <col min="8200" max="8200" width="10.42578125" style="1" customWidth="1"/>
    <col min="8201" max="8448" width="9.140625" style="1"/>
    <col min="8449" max="8449" width="1" style="1" customWidth="1"/>
    <col min="8450" max="8450" width="10.5703125" style="1" customWidth="1"/>
    <col min="8451" max="8451" width="33.140625" style="1" customWidth="1"/>
    <col min="8452" max="8452" width="10" style="1" customWidth="1"/>
    <col min="8453" max="8453" width="10.85546875" style="1" customWidth="1"/>
    <col min="8454" max="8454" width="9" style="1" customWidth="1"/>
    <col min="8455" max="8455" width="10.7109375" style="1" customWidth="1"/>
    <col min="8456" max="8456" width="10.42578125" style="1" customWidth="1"/>
    <col min="8457" max="8704" width="9.140625" style="1"/>
    <col min="8705" max="8705" width="1" style="1" customWidth="1"/>
    <col min="8706" max="8706" width="10.5703125" style="1" customWidth="1"/>
    <col min="8707" max="8707" width="33.140625" style="1" customWidth="1"/>
    <col min="8708" max="8708" width="10" style="1" customWidth="1"/>
    <col min="8709" max="8709" width="10.85546875" style="1" customWidth="1"/>
    <col min="8710" max="8710" width="9" style="1" customWidth="1"/>
    <col min="8711" max="8711" width="10.7109375" style="1" customWidth="1"/>
    <col min="8712" max="8712" width="10.42578125" style="1" customWidth="1"/>
    <col min="8713" max="8960" width="9.140625" style="1"/>
    <col min="8961" max="8961" width="1" style="1" customWidth="1"/>
    <col min="8962" max="8962" width="10.5703125" style="1" customWidth="1"/>
    <col min="8963" max="8963" width="33.140625" style="1" customWidth="1"/>
    <col min="8964" max="8964" width="10" style="1" customWidth="1"/>
    <col min="8965" max="8965" width="10.85546875" style="1" customWidth="1"/>
    <col min="8966" max="8966" width="9" style="1" customWidth="1"/>
    <col min="8967" max="8967" width="10.7109375" style="1" customWidth="1"/>
    <col min="8968" max="8968" width="10.42578125" style="1" customWidth="1"/>
    <col min="8969" max="9216" width="9.140625" style="1"/>
    <col min="9217" max="9217" width="1" style="1" customWidth="1"/>
    <col min="9218" max="9218" width="10.5703125" style="1" customWidth="1"/>
    <col min="9219" max="9219" width="33.140625" style="1" customWidth="1"/>
    <col min="9220" max="9220" width="10" style="1" customWidth="1"/>
    <col min="9221" max="9221" width="10.85546875" style="1" customWidth="1"/>
    <col min="9222" max="9222" width="9" style="1" customWidth="1"/>
    <col min="9223" max="9223" width="10.7109375" style="1" customWidth="1"/>
    <col min="9224" max="9224" width="10.42578125" style="1" customWidth="1"/>
    <col min="9225" max="9472" width="9.140625" style="1"/>
    <col min="9473" max="9473" width="1" style="1" customWidth="1"/>
    <col min="9474" max="9474" width="10.5703125" style="1" customWidth="1"/>
    <col min="9475" max="9475" width="33.140625" style="1" customWidth="1"/>
    <col min="9476" max="9476" width="10" style="1" customWidth="1"/>
    <col min="9477" max="9477" width="10.85546875" style="1" customWidth="1"/>
    <col min="9478" max="9478" width="9" style="1" customWidth="1"/>
    <col min="9479" max="9479" width="10.7109375" style="1" customWidth="1"/>
    <col min="9480" max="9480" width="10.42578125" style="1" customWidth="1"/>
    <col min="9481" max="9728" width="9.140625" style="1"/>
    <col min="9729" max="9729" width="1" style="1" customWidth="1"/>
    <col min="9730" max="9730" width="10.5703125" style="1" customWidth="1"/>
    <col min="9731" max="9731" width="33.140625" style="1" customWidth="1"/>
    <col min="9732" max="9732" width="10" style="1" customWidth="1"/>
    <col min="9733" max="9733" width="10.85546875" style="1" customWidth="1"/>
    <col min="9734" max="9734" width="9" style="1" customWidth="1"/>
    <col min="9735" max="9735" width="10.7109375" style="1" customWidth="1"/>
    <col min="9736" max="9736" width="10.42578125" style="1" customWidth="1"/>
    <col min="9737" max="9984" width="9.140625" style="1"/>
    <col min="9985" max="9985" width="1" style="1" customWidth="1"/>
    <col min="9986" max="9986" width="10.5703125" style="1" customWidth="1"/>
    <col min="9987" max="9987" width="33.140625" style="1" customWidth="1"/>
    <col min="9988" max="9988" width="10" style="1" customWidth="1"/>
    <col min="9989" max="9989" width="10.85546875" style="1" customWidth="1"/>
    <col min="9990" max="9990" width="9" style="1" customWidth="1"/>
    <col min="9991" max="9991" width="10.7109375" style="1" customWidth="1"/>
    <col min="9992" max="9992" width="10.42578125" style="1" customWidth="1"/>
    <col min="9993" max="10240" width="9.140625" style="1"/>
    <col min="10241" max="10241" width="1" style="1" customWidth="1"/>
    <col min="10242" max="10242" width="10.5703125" style="1" customWidth="1"/>
    <col min="10243" max="10243" width="33.140625" style="1" customWidth="1"/>
    <col min="10244" max="10244" width="10" style="1" customWidth="1"/>
    <col min="10245" max="10245" width="10.85546875" style="1" customWidth="1"/>
    <col min="10246" max="10246" width="9" style="1" customWidth="1"/>
    <col min="10247" max="10247" width="10.7109375" style="1" customWidth="1"/>
    <col min="10248" max="10248" width="10.42578125" style="1" customWidth="1"/>
    <col min="10249" max="10496" width="9.140625" style="1"/>
    <col min="10497" max="10497" width="1" style="1" customWidth="1"/>
    <col min="10498" max="10498" width="10.5703125" style="1" customWidth="1"/>
    <col min="10499" max="10499" width="33.140625" style="1" customWidth="1"/>
    <col min="10500" max="10500" width="10" style="1" customWidth="1"/>
    <col min="10501" max="10501" width="10.85546875" style="1" customWidth="1"/>
    <col min="10502" max="10502" width="9" style="1" customWidth="1"/>
    <col min="10503" max="10503" width="10.7109375" style="1" customWidth="1"/>
    <col min="10504" max="10504" width="10.42578125" style="1" customWidth="1"/>
    <col min="10505" max="10752" width="9.140625" style="1"/>
    <col min="10753" max="10753" width="1" style="1" customWidth="1"/>
    <col min="10754" max="10754" width="10.5703125" style="1" customWidth="1"/>
    <col min="10755" max="10755" width="33.140625" style="1" customWidth="1"/>
    <col min="10756" max="10756" width="10" style="1" customWidth="1"/>
    <col min="10757" max="10757" width="10.85546875" style="1" customWidth="1"/>
    <col min="10758" max="10758" width="9" style="1" customWidth="1"/>
    <col min="10759" max="10759" width="10.7109375" style="1" customWidth="1"/>
    <col min="10760" max="10760" width="10.42578125" style="1" customWidth="1"/>
    <col min="10761" max="11008" width="9.140625" style="1"/>
    <col min="11009" max="11009" width="1" style="1" customWidth="1"/>
    <col min="11010" max="11010" width="10.5703125" style="1" customWidth="1"/>
    <col min="11011" max="11011" width="33.140625" style="1" customWidth="1"/>
    <col min="11012" max="11012" width="10" style="1" customWidth="1"/>
    <col min="11013" max="11013" width="10.85546875" style="1" customWidth="1"/>
    <col min="11014" max="11014" width="9" style="1" customWidth="1"/>
    <col min="11015" max="11015" width="10.7109375" style="1" customWidth="1"/>
    <col min="11016" max="11016" width="10.42578125" style="1" customWidth="1"/>
    <col min="11017" max="11264" width="9.140625" style="1"/>
    <col min="11265" max="11265" width="1" style="1" customWidth="1"/>
    <col min="11266" max="11266" width="10.5703125" style="1" customWidth="1"/>
    <col min="11267" max="11267" width="33.140625" style="1" customWidth="1"/>
    <col min="11268" max="11268" width="10" style="1" customWidth="1"/>
    <col min="11269" max="11269" width="10.85546875" style="1" customWidth="1"/>
    <col min="11270" max="11270" width="9" style="1" customWidth="1"/>
    <col min="11271" max="11271" width="10.7109375" style="1" customWidth="1"/>
    <col min="11272" max="11272" width="10.42578125" style="1" customWidth="1"/>
    <col min="11273" max="11520" width="9.140625" style="1"/>
    <col min="11521" max="11521" width="1" style="1" customWidth="1"/>
    <col min="11522" max="11522" width="10.5703125" style="1" customWidth="1"/>
    <col min="11523" max="11523" width="33.140625" style="1" customWidth="1"/>
    <col min="11524" max="11524" width="10" style="1" customWidth="1"/>
    <col min="11525" max="11525" width="10.85546875" style="1" customWidth="1"/>
    <col min="11526" max="11526" width="9" style="1" customWidth="1"/>
    <col min="11527" max="11527" width="10.7109375" style="1" customWidth="1"/>
    <col min="11528" max="11528" width="10.42578125" style="1" customWidth="1"/>
    <col min="11529" max="11776" width="9.140625" style="1"/>
    <col min="11777" max="11777" width="1" style="1" customWidth="1"/>
    <col min="11778" max="11778" width="10.5703125" style="1" customWidth="1"/>
    <col min="11779" max="11779" width="33.140625" style="1" customWidth="1"/>
    <col min="11780" max="11780" width="10" style="1" customWidth="1"/>
    <col min="11781" max="11781" width="10.85546875" style="1" customWidth="1"/>
    <col min="11782" max="11782" width="9" style="1" customWidth="1"/>
    <col min="11783" max="11783" width="10.7109375" style="1" customWidth="1"/>
    <col min="11784" max="11784" width="10.42578125" style="1" customWidth="1"/>
    <col min="11785" max="12032" width="9.140625" style="1"/>
    <col min="12033" max="12033" width="1" style="1" customWidth="1"/>
    <col min="12034" max="12034" width="10.5703125" style="1" customWidth="1"/>
    <col min="12035" max="12035" width="33.140625" style="1" customWidth="1"/>
    <col min="12036" max="12036" width="10" style="1" customWidth="1"/>
    <col min="12037" max="12037" width="10.85546875" style="1" customWidth="1"/>
    <col min="12038" max="12038" width="9" style="1" customWidth="1"/>
    <col min="12039" max="12039" width="10.7109375" style="1" customWidth="1"/>
    <col min="12040" max="12040" width="10.42578125" style="1" customWidth="1"/>
    <col min="12041" max="12288" width="9.140625" style="1"/>
    <col min="12289" max="12289" width="1" style="1" customWidth="1"/>
    <col min="12290" max="12290" width="10.5703125" style="1" customWidth="1"/>
    <col min="12291" max="12291" width="33.140625" style="1" customWidth="1"/>
    <col min="12292" max="12292" width="10" style="1" customWidth="1"/>
    <col min="12293" max="12293" width="10.85546875" style="1" customWidth="1"/>
    <col min="12294" max="12294" width="9" style="1" customWidth="1"/>
    <col min="12295" max="12295" width="10.7109375" style="1" customWidth="1"/>
    <col min="12296" max="12296" width="10.42578125" style="1" customWidth="1"/>
    <col min="12297" max="12544" width="9.140625" style="1"/>
    <col min="12545" max="12545" width="1" style="1" customWidth="1"/>
    <col min="12546" max="12546" width="10.5703125" style="1" customWidth="1"/>
    <col min="12547" max="12547" width="33.140625" style="1" customWidth="1"/>
    <col min="12548" max="12548" width="10" style="1" customWidth="1"/>
    <col min="12549" max="12549" width="10.85546875" style="1" customWidth="1"/>
    <col min="12550" max="12550" width="9" style="1" customWidth="1"/>
    <col min="12551" max="12551" width="10.7109375" style="1" customWidth="1"/>
    <col min="12552" max="12552" width="10.42578125" style="1" customWidth="1"/>
    <col min="12553" max="12800" width="9.140625" style="1"/>
    <col min="12801" max="12801" width="1" style="1" customWidth="1"/>
    <col min="12802" max="12802" width="10.5703125" style="1" customWidth="1"/>
    <col min="12803" max="12803" width="33.140625" style="1" customWidth="1"/>
    <col min="12804" max="12804" width="10" style="1" customWidth="1"/>
    <col min="12805" max="12805" width="10.85546875" style="1" customWidth="1"/>
    <col min="12806" max="12806" width="9" style="1" customWidth="1"/>
    <col min="12807" max="12807" width="10.7109375" style="1" customWidth="1"/>
    <col min="12808" max="12808" width="10.42578125" style="1" customWidth="1"/>
    <col min="12809" max="13056" width="9.140625" style="1"/>
    <col min="13057" max="13057" width="1" style="1" customWidth="1"/>
    <col min="13058" max="13058" width="10.5703125" style="1" customWidth="1"/>
    <col min="13059" max="13059" width="33.140625" style="1" customWidth="1"/>
    <col min="13060" max="13060" width="10" style="1" customWidth="1"/>
    <col min="13061" max="13061" width="10.85546875" style="1" customWidth="1"/>
    <col min="13062" max="13062" width="9" style="1" customWidth="1"/>
    <col min="13063" max="13063" width="10.7109375" style="1" customWidth="1"/>
    <col min="13064" max="13064" width="10.42578125" style="1" customWidth="1"/>
    <col min="13065" max="13312" width="9.140625" style="1"/>
    <col min="13313" max="13313" width="1" style="1" customWidth="1"/>
    <col min="13314" max="13314" width="10.5703125" style="1" customWidth="1"/>
    <col min="13315" max="13315" width="33.140625" style="1" customWidth="1"/>
    <col min="13316" max="13316" width="10" style="1" customWidth="1"/>
    <col min="13317" max="13317" width="10.85546875" style="1" customWidth="1"/>
    <col min="13318" max="13318" width="9" style="1" customWidth="1"/>
    <col min="13319" max="13319" width="10.7109375" style="1" customWidth="1"/>
    <col min="13320" max="13320" width="10.42578125" style="1" customWidth="1"/>
    <col min="13321" max="13568" width="9.140625" style="1"/>
    <col min="13569" max="13569" width="1" style="1" customWidth="1"/>
    <col min="13570" max="13570" width="10.5703125" style="1" customWidth="1"/>
    <col min="13571" max="13571" width="33.140625" style="1" customWidth="1"/>
    <col min="13572" max="13572" width="10" style="1" customWidth="1"/>
    <col min="13573" max="13573" width="10.85546875" style="1" customWidth="1"/>
    <col min="13574" max="13574" width="9" style="1" customWidth="1"/>
    <col min="13575" max="13575" width="10.7109375" style="1" customWidth="1"/>
    <col min="13576" max="13576" width="10.42578125" style="1" customWidth="1"/>
    <col min="13577" max="13824" width="9.140625" style="1"/>
    <col min="13825" max="13825" width="1" style="1" customWidth="1"/>
    <col min="13826" max="13826" width="10.5703125" style="1" customWidth="1"/>
    <col min="13827" max="13827" width="33.140625" style="1" customWidth="1"/>
    <col min="13828" max="13828" width="10" style="1" customWidth="1"/>
    <col min="13829" max="13829" width="10.85546875" style="1" customWidth="1"/>
    <col min="13830" max="13830" width="9" style="1" customWidth="1"/>
    <col min="13831" max="13831" width="10.7109375" style="1" customWidth="1"/>
    <col min="13832" max="13832" width="10.42578125" style="1" customWidth="1"/>
    <col min="13833" max="14080" width="9.140625" style="1"/>
    <col min="14081" max="14081" width="1" style="1" customWidth="1"/>
    <col min="14082" max="14082" width="10.5703125" style="1" customWidth="1"/>
    <col min="14083" max="14083" width="33.140625" style="1" customWidth="1"/>
    <col min="14084" max="14084" width="10" style="1" customWidth="1"/>
    <col min="14085" max="14085" width="10.85546875" style="1" customWidth="1"/>
    <col min="14086" max="14086" width="9" style="1" customWidth="1"/>
    <col min="14087" max="14087" width="10.7109375" style="1" customWidth="1"/>
    <col min="14088" max="14088" width="10.42578125" style="1" customWidth="1"/>
    <col min="14089" max="14336" width="9.140625" style="1"/>
    <col min="14337" max="14337" width="1" style="1" customWidth="1"/>
    <col min="14338" max="14338" width="10.5703125" style="1" customWidth="1"/>
    <col min="14339" max="14339" width="33.140625" style="1" customWidth="1"/>
    <col min="14340" max="14340" width="10" style="1" customWidth="1"/>
    <col min="14341" max="14341" width="10.85546875" style="1" customWidth="1"/>
    <col min="14342" max="14342" width="9" style="1" customWidth="1"/>
    <col min="14343" max="14343" width="10.7109375" style="1" customWidth="1"/>
    <col min="14344" max="14344" width="10.42578125" style="1" customWidth="1"/>
    <col min="14345" max="14592" width="9.140625" style="1"/>
    <col min="14593" max="14593" width="1" style="1" customWidth="1"/>
    <col min="14594" max="14594" width="10.5703125" style="1" customWidth="1"/>
    <col min="14595" max="14595" width="33.140625" style="1" customWidth="1"/>
    <col min="14596" max="14596" width="10" style="1" customWidth="1"/>
    <col min="14597" max="14597" width="10.85546875" style="1" customWidth="1"/>
    <col min="14598" max="14598" width="9" style="1" customWidth="1"/>
    <col min="14599" max="14599" width="10.7109375" style="1" customWidth="1"/>
    <col min="14600" max="14600" width="10.42578125" style="1" customWidth="1"/>
    <col min="14601" max="14848" width="9.140625" style="1"/>
    <col min="14849" max="14849" width="1" style="1" customWidth="1"/>
    <col min="14850" max="14850" width="10.5703125" style="1" customWidth="1"/>
    <col min="14851" max="14851" width="33.140625" style="1" customWidth="1"/>
    <col min="14852" max="14852" width="10" style="1" customWidth="1"/>
    <col min="14853" max="14853" width="10.85546875" style="1" customWidth="1"/>
    <col min="14854" max="14854" width="9" style="1" customWidth="1"/>
    <col min="14855" max="14855" width="10.7109375" style="1" customWidth="1"/>
    <col min="14856" max="14856" width="10.42578125" style="1" customWidth="1"/>
    <col min="14857" max="15104" width="9.140625" style="1"/>
    <col min="15105" max="15105" width="1" style="1" customWidth="1"/>
    <col min="15106" max="15106" width="10.5703125" style="1" customWidth="1"/>
    <col min="15107" max="15107" width="33.140625" style="1" customWidth="1"/>
    <col min="15108" max="15108" width="10" style="1" customWidth="1"/>
    <col min="15109" max="15109" width="10.85546875" style="1" customWidth="1"/>
    <col min="15110" max="15110" width="9" style="1" customWidth="1"/>
    <col min="15111" max="15111" width="10.7109375" style="1" customWidth="1"/>
    <col min="15112" max="15112" width="10.42578125" style="1" customWidth="1"/>
    <col min="15113" max="15360" width="9.140625" style="1"/>
    <col min="15361" max="15361" width="1" style="1" customWidth="1"/>
    <col min="15362" max="15362" width="10.5703125" style="1" customWidth="1"/>
    <col min="15363" max="15363" width="33.140625" style="1" customWidth="1"/>
    <col min="15364" max="15364" width="10" style="1" customWidth="1"/>
    <col min="15365" max="15365" width="10.85546875" style="1" customWidth="1"/>
    <col min="15366" max="15366" width="9" style="1" customWidth="1"/>
    <col min="15367" max="15367" width="10.7109375" style="1" customWidth="1"/>
    <col min="15368" max="15368" width="10.42578125" style="1" customWidth="1"/>
    <col min="15369" max="15616" width="9.140625" style="1"/>
    <col min="15617" max="15617" width="1" style="1" customWidth="1"/>
    <col min="15618" max="15618" width="10.5703125" style="1" customWidth="1"/>
    <col min="15619" max="15619" width="33.140625" style="1" customWidth="1"/>
    <col min="15620" max="15620" width="10" style="1" customWidth="1"/>
    <col min="15621" max="15621" width="10.85546875" style="1" customWidth="1"/>
    <col min="15622" max="15622" width="9" style="1" customWidth="1"/>
    <col min="15623" max="15623" width="10.7109375" style="1" customWidth="1"/>
    <col min="15624" max="15624" width="10.42578125" style="1" customWidth="1"/>
    <col min="15625" max="15872" width="9.140625" style="1"/>
    <col min="15873" max="15873" width="1" style="1" customWidth="1"/>
    <col min="15874" max="15874" width="10.5703125" style="1" customWidth="1"/>
    <col min="15875" max="15875" width="33.140625" style="1" customWidth="1"/>
    <col min="15876" max="15876" width="10" style="1" customWidth="1"/>
    <col min="15877" max="15877" width="10.85546875" style="1" customWidth="1"/>
    <col min="15878" max="15878" width="9" style="1" customWidth="1"/>
    <col min="15879" max="15879" width="10.7109375" style="1" customWidth="1"/>
    <col min="15880" max="15880" width="10.42578125" style="1" customWidth="1"/>
    <col min="15881" max="16128" width="9.140625" style="1"/>
    <col min="16129" max="16129" width="1" style="1" customWidth="1"/>
    <col min="16130" max="16130" width="10.5703125" style="1" customWidth="1"/>
    <col min="16131" max="16131" width="33.140625" style="1" customWidth="1"/>
    <col min="16132" max="16132" width="10" style="1" customWidth="1"/>
    <col min="16133" max="16133" width="10.85546875" style="1" customWidth="1"/>
    <col min="16134" max="16134" width="9" style="1" customWidth="1"/>
    <col min="16135" max="16135" width="10.7109375" style="1" customWidth="1"/>
    <col min="16136" max="16136" width="10.42578125" style="1" customWidth="1"/>
    <col min="16137" max="16384" width="9.140625" style="1"/>
  </cols>
  <sheetData>
    <row r="1" spans="1:8" s="184" customFormat="1" ht="50.25" customHeight="1">
      <c r="B1" s="233"/>
      <c r="C1" s="186"/>
      <c r="D1" s="234"/>
      <c r="E1" s="234"/>
      <c r="F1" s="234"/>
      <c r="G1" s="219"/>
      <c r="H1" s="219"/>
    </row>
    <row r="2" spans="1:8" s="189" customFormat="1" ht="3.75" customHeight="1">
      <c r="B2" s="235"/>
      <c r="C2" s="191"/>
      <c r="D2" s="236"/>
      <c r="E2" s="236"/>
      <c r="F2" s="236"/>
      <c r="G2" s="222"/>
      <c r="H2" s="222"/>
    </row>
    <row r="3" spans="1:8" ht="33" customHeight="1">
      <c r="A3" s="189"/>
      <c r="B3" s="194" t="str">
        <f>oknCompanyName</f>
        <v>Your Company Name</v>
      </c>
      <c r="C3" s="195"/>
      <c r="D3" s="237"/>
      <c r="E3" s="237"/>
    </row>
    <row r="4" spans="1:8">
      <c r="A4" s="189"/>
      <c r="B4" s="198" t="str">
        <f>oknCompanyAddress</f>
        <v>Street Address</v>
      </c>
      <c r="D4" s="237"/>
      <c r="E4" s="237"/>
    </row>
    <row r="5" spans="1:8">
      <c r="A5" s="189"/>
      <c r="B5" s="198" t="str">
        <f>oknCompanyCityStateZip</f>
        <v>City, ST  ZIP Code</v>
      </c>
      <c r="D5" s="237"/>
      <c r="E5" s="237"/>
    </row>
    <row r="6" spans="1:8">
      <c r="A6" s="189"/>
      <c r="B6" s="198" t="str">
        <f>oknCompanyContact</f>
        <v>Phone Number,Web Address, etc.</v>
      </c>
      <c r="D6" s="237"/>
      <c r="E6" s="237"/>
    </row>
    <row r="7" spans="1:8" ht="27.75" customHeight="1">
      <c r="A7" s="189"/>
    </row>
    <row r="8" spans="1:8" ht="15.75" customHeight="1">
      <c r="A8" s="189"/>
      <c r="B8" s="240" t="s">
        <v>84</v>
      </c>
    </row>
    <row r="9" spans="1:8" ht="15.75" customHeight="1">
      <c r="A9" s="189"/>
      <c r="B9" s="241" t="s">
        <v>85</v>
      </c>
      <c r="C9" s="198"/>
      <c r="F9" s="312" t="s">
        <v>86</v>
      </c>
      <c r="G9" s="313"/>
      <c r="H9" s="242">
        <v>0</v>
      </c>
    </row>
    <row r="10" spans="1:8" ht="15.75" customHeight="1">
      <c r="A10" s="189"/>
      <c r="B10" s="241" t="s">
        <v>87</v>
      </c>
      <c r="C10" s="198"/>
      <c r="F10" s="314" t="s">
        <v>88</v>
      </c>
      <c r="G10" s="315"/>
      <c r="H10" s="243">
        <v>0</v>
      </c>
    </row>
    <row r="11" spans="1:8" ht="15.75" customHeight="1">
      <c r="B11" s="241" t="s">
        <v>89</v>
      </c>
      <c r="C11" s="244"/>
      <c r="F11" s="245"/>
      <c r="G11" s="246"/>
    </row>
    <row r="12" spans="1:8" ht="15.75" customHeight="1">
      <c r="B12" s="241" t="s">
        <v>90</v>
      </c>
      <c r="C12" s="198"/>
      <c r="F12" s="312" t="s">
        <v>91</v>
      </c>
      <c r="G12" s="313"/>
      <c r="H12" s="242">
        <v>0</v>
      </c>
    </row>
    <row r="13" spans="1:8" ht="15.75" customHeight="1">
      <c r="B13" s="241" t="s">
        <v>92</v>
      </c>
      <c r="C13" s="198"/>
      <c r="F13" s="247" t="s">
        <v>93</v>
      </c>
      <c r="G13" s="248"/>
      <c r="H13" s="243">
        <v>0</v>
      </c>
    </row>
    <row r="14" spans="1:8" ht="15.75" customHeight="1">
      <c r="B14" s="241" t="s">
        <v>94</v>
      </c>
      <c r="C14" s="198"/>
    </row>
    <row r="15" spans="1:8" ht="3" customHeight="1"/>
    <row r="16" spans="1:8" ht="15.75" customHeight="1">
      <c r="B16" s="249" t="s">
        <v>95</v>
      </c>
    </row>
    <row r="17" spans="2:8" ht="15.75" customHeight="1">
      <c r="B17" s="241" t="s">
        <v>96</v>
      </c>
      <c r="C17" s="250"/>
    </row>
    <row r="18" spans="2:8" ht="15.75" customHeight="1">
      <c r="B18" s="241" t="s">
        <v>97</v>
      </c>
      <c r="C18" s="250"/>
    </row>
    <row r="19" spans="2:8" ht="12" customHeight="1"/>
    <row r="20" spans="2:8" ht="15.75" customHeight="1">
      <c r="B20" s="208" t="s">
        <v>98</v>
      </c>
      <c r="C20" s="208" t="s">
        <v>99</v>
      </c>
      <c r="D20" s="208" t="s">
        <v>100</v>
      </c>
      <c r="E20" s="208" t="s">
        <v>101</v>
      </c>
      <c r="F20" s="208" t="s">
        <v>102</v>
      </c>
      <c r="G20" s="232" t="s">
        <v>103</v>
      </c>
      <c r="H20" s="232" t="s">
        <v>104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"/>
  <sheetViews>
    <sheetView showGridLines="0" showRowColHeaders="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198" customWidth="1"/>
    <col min="3" max="3" width="12.140625" style="201" customWidth="1"/>
    <col min="4" max="4" width="8.140625" style="197" customWidth="1"/>
    <col min="5" max="5" width="10.5703125" style="197" customWidth="1"/>
    <col min="6" max="6" width="11.85546875" style="196" customWidth="1"/>
    <col min="7" max="8" width="10.85546875" style="196" hidden="1" customWidth="1"/>
    <col min="9" max="9" width="9.5703125" style="196" hidden="1" customWidth="1"/>
    <col min="10" max="10" width="11.42578125" style="196" customWidth="1"/>
    <col min="11" max="11" width="12.5703125" style="196" customWidth="1"/>
    <col min="12" max="12" width="11.7109375" style="196" hidden="1" customWidth="1"/>
    <col min="13" max="13" width="12.7109375" style="196" customWidth="1"/>
    <col min="14" max="14" width="9.42578125" style="197" hidden="1" customWidth="1"/>
    <col min="15" max="15" width="11.42578125" style="1" customWidth="1"/>
    <col min="16" max="256" width="9.140625" style="1"/>
    <col min="257" max="257" width="0.7109375" style="1" customWidth="1"/>
    <col min="258" max="258" width="11.85546875" style="1" customWidth="1"/>
    <col min="259" max="259" width="12.140625" style="1" customWidth="1"/>
    <col min="260" max="260" width="8.140625" style="1" customWidth="1"/>
    <col min="261" max="261" width="10.5703125" style="1" customWidth="1"/>
    <col min="262" max="262" width="11.85546875" style="1" customWidth="1"/>
    <col min="263" max="265" width="0" style="1" hidden="1" customWidth="1"/>
    <col min="266" max="266" width="11.42578125" style="1" customWidth="1"/>
    <col min="267" max="267" width="12.5703125" style="1" customWidth="1"/>
    <col min="268" max="268" width="0" style="1" hidden="1" customWidth="1"/>
    <col min="269" max="269" width="12.7109375" style="1" customWidth="1"/>
    <col min="270" max="270" width="0" style="1" hidden="1" customWidth="1"/>
    <col min="271" max="271" width="11.42578125" style="1" customWidth="1"/>
    <col min="272" max="512" width="9.140625" style="1"/>
    <col min="513" max="513" width="0.7109375" style="1" customWidth="1"/>
    <col min="514" max="514" width="11.85546875" style="1" customWidth="1"/>
    <col min="515" max="515" width="12.140625" style="1" customWidth="1"/>
    <col min="516" max="516" width="8.140625" style="1" customWidth="1"/>
    <col min="517" max="517" width="10.5703125" style="1" customWidth="1"/>
    <col min="518" max="518" width="11.85546875" style="1" customWidth="1"/>
    <col min="519" max="521" width="0" style="1" hidden="1" customWidth="1"/>
    <col min="522" max="522" width="11.42578125" style="1" customWidth="1"/>
    <col min="523" max="523" width="12.5703125" style="1" customWidth="1"/>
    <col min="524" max="524" width="0" style="1" hidden="1" customWidth="1"/>
    <col min="525" max="525" width="12.7109375" style="1" customWidth="1"/>
    <col min="526" max="526" width="0" style="1" hidden="1" customWidth="1"/>
    <col min="527" max="527" width="11.42578125" style="1" customWidth="1"/>
    <col min="528" max="768" width="9.140625" style="1"/>
    <col min="769" max="769" width="0.7109375" style="1" customWidth="1"/>
    <col min="770" max="770" width="11.85546875" style="1" customWidth="1"/>
    <col min="771" max="771" width="12.140625" style="1" customWidth="1"/>
    <col min="772" max="772" width="8.140625" style="1" customWidth="1"/>
    <col min="773" max="773" width="10.5703125" style="1" customWidth="1"/>
    <col min="774" max="774" width="11.85546875" style="1" customWidth="1"/>
    <col min="775" max="777" width="0" style="1" hidden="1" customWidth="1"/>
    <col min="778" max="778" width="11.42578125" style="1" customWidth="1"/>
    <col min="779" max="779" width="12.5703125" style="1" customWidth="1"/>
    <col min="780" max="780" width="0" style="1" hidden="1" customWidth="1"/>
    <col min="781" max="781" width="12.7109375" style="1" customWidth="1"/>
    <col min="782" max="782" width="0" style="1" hidden="1" customWidth="1"/>
    <col min="783" max="783" width="11.42578125" style="1" customWidth="1"/>
    <col min="784" max="1024" width="9.140625" style="1"/>
    <col min="1025" max="1025" width="0.7109375" style="1" customWidth="1"/>
    <col min="1026" max="1026" width="11.85546875" style="1" customWidth="1"/>
    <col min="1027" max="1027" width="12.140625" style="1" customWidth="1"/>
    <col min="1028" max="1028" width="8.140625" style="1" customWidth="1"/>
    <col min="1029" max="1029" width="10.5703125" style="1" customWidth="1"/>
    <col min="1030" max="1030" width="11.85546875" style="1" customWidth="1"/>
    <col min="1031" max="1033" width="0" style="1" hidden="1" customWidth="1"/>
    <col min="1034" max="1034" width="11.42578125" style="1" customWidth="1"/>
    <col min="1035" max="1035" width="12.5703125" style="1" customWidth="1"/>
    <col min="1036" max="1036" width="0" style="1" hidden="1" customWidth="1"/>
    <col min="1037" max="1037" width="12.7109375" style="1" customWidth="1"/>
    <col min="1038" max="1038" width="0" style="1" hidden="1" customWidth="1"/>
    <col min="1039" max="1039" width="11.42578125" style="1" customWidth="1"/>
    <col min="1040" max="1280" width="9.140625" style="1"/>
    <col min="1281" max="1281" width="0.7109375" style="1" customWidth="1"/>
    <col min="1282" max="1282" width="11.85546875" style="1" customWidth="1"/>
    <col min="1283" max="1283" width="12.140625" style="1" customWidth="1"/>
    <col min="1284" max="1284" width="8.140625" style="1" customWidth="1"/>
    <col min="1285" max="1285" width="10.5703125" style="1" customWidth="1"/>
    <col min="1286" max="1286" width="11.85546875" style="1" customWidth="1"/>
    <col min="1287" max="1289" width="0" style="1" hidden="1" customWidth="1"/>
    <col min="1290" max="1290" width="11.42578125" style="1" customWidth="1"/>
    <col min="1291" max="1291" width="12.5703125" style="1" customWidth="1"/>
    <col min="1292" max="1292" width="0" style="1" hidden="1" customWidth="1"/>
    <col min="1293" max="1293" width="12.7109375" style="1" customWidth="1"/>
    <col min="1294" max="1294" width="0" style="1" hidden="1" customWidth="1"/>
    <col min="1295" max="1295" width="11.42578125" style="1" customWidth="1"/>
    <col min="1296" max="1536" width="9.140625" style="1"/>
    <col min="1537" max="1537" width="0.7109375" style="1" customWidth="1"/>
    <col min="1538" max="1538" width="11.85546875" style="1" customWidth="1"/>
    <col min="1539" max="1539" width="12.140625" style="1" customWidth="1"/>
    <col min="1540" max="1540" width="8.140625" style="1" customWidth="1"/>
    <col min="1541" max="1541" width="10.5703125" style="1" customWidth="1"/>
    <col min="1542" max="1542" width="11.85546875" style="1" customWidth="1"/>
    <col min="1543" max="1545" width="0" style="1" hidden="1" customWidth="1"/>
    <col min="1546" max="1546" width="11.42578125" style="1" customWidth="1"/>
    <col min="1547" max="1547" width="12.5703125" style="1" customWidth="1"/>
    <col min="1548" max="1548" width="0" style="1" hidden="1" customWidth="1"/>
    <col min="1549" max="1549" width="12.7109375" style="1" customWidth="1"/>
    <col min="1550" max="1550" width="0" style="1" hidden="1" customWidth="1"/>
    <col min="1551" max="1551" width="11.42578125" style="1" customWidth="1"/>
    <col min="1552" max="1792" width="9.140625" style="1"/>
    <col min="1793" max="1793" width="0.7109375" style="1" customWidth="1"/>
    <col min="1794" max="1794" width="11.85546875" style="1" customWidth="1"/>
    <col min="1795" max="1795" width="12.140625" style="1" customWidth="1"/>
    <col min="1796" max="1796" width="8.140625" style="1" customWidth="1"/>
    <col min="1797" max="1797" width="10.5703125" style="1" customWidth="1"/>
    <col min="1798" max="1798" width="11.85546875" style="1" customWidth="1"/>
    <col min="1799" max="1801" width="0" style="1" hidden="1" customWidth="1"/>
    <col min="1802" max="1802" width="11.42578125" style="1" customWidth="1"/>
    <col min="1803" max="1803" width="12.5703125" style="1" customWidth="1"/>
    <col min="1804" max="1804" width="0" style="1" hidden="1" customWidth="1"/>
    <col min="1805" max="1805" width="12.7109375" style="1" customWidth="1"/>
    <col min="1806" max="1806" width="0" style="1" hidden="1" customWidth="1"/>
    <col min="1807" max="1807" width="11.42578125" style="1" customWidth="1"/>
    <col min="1808" max="2048" width="9.140625" style="1"/>
    <col min="2049" max="2049" width="0.7109375" style="1" customWidth="1"/>
    <col min="2050" max="2050" width="11.85546875" style="1" customWidth="1"/>
    <col min="2051" max="2051" width="12.140625" style="1" customWidth="1"/>
    <col min="2052" max="2052" width="8.140625" style="1" customWidth="1"/>
    <col min="2053" max="2053" width="10.5703125" style="1" customWidth="1"/>
    <col min="2054" max="2054" width="11.85546875" style="1" customWidth="1"/>
    <col min="2055" max="2057" width="0" style="1" hidden="1" customWidth="1"/>
    <col min="2058" max="2058" width="11.42578125" style="1" customWidth="1"/>
    <col min="2059" max="2059" width="12.5703125" style="1" customWidth="1"/>
    <col min="2060" max="2060" width="0" style="1" hidden="1" customWidth="1"/>
    <col min="2061" max="2061" width="12.7109375" style="1" customWidth="1"/>
    <col min="2062" max="2062" width="0" style="1" hidden="1" customWidth="1"/>
    <col min="2063" max="2063" width="11.42578125" style="1" customWidth="1"/>
    <col min="2064" max="2304" width="9.140625" style="1"/>
    <col min="2305" max="2305" width="0.7109375" style="1" customWidth="1"/>
    <col min="2306" max="2306" width="11.85546875" style="1" customWidth="1"/>
    <col min="2307" max="2307" width="12.140625" style="1" customWidth="1"/>
    <col min="2308" max="2308" width="8.140625" style="1" customWidth="1"/>
    <col min="2309" max="2309" width="10.5703125" style="1" customWidth="1"/>
    <col min="2310" max="2310" width="11.85546875" style="1" customWidth="1"/>
    <col min="2311" max="2313" width="0" style="1" hidden="1" customWidth="1"/>
    <col min="2314" max="2314" width="11.42578125" style="1" customWidth="1"/>
    <col min="2315" max="2315" width="12.5703125" style="1" customWidth="1"/>
    <col min="2316" max="2316" width="0" style="1" hidden="1" customWidth="1"/>
    <col min="2317" max="2317" width="12.7109375" style="1" customWidth="1"/>
    <col min="2318" max="2318" width="0" style="1" hidden="1" customWidth="1"/>
    <col min="2319" max="2319" width="11.42578125" style="1" customWidth="1"/>
    <col min="2320" max="2560" width="9.140625" style="1"/>
    <col min="2561" max="2561" width="0.7109375" style="1" customWidth="1"/>
    <col min="2562" max="2562" width="11.85546875" style="1" customWidth="1"/>
    <col min="2563" max="2563" width="12.140625" style="1" customWidth="1"/>
    <col min="2564" max="2564" width="8.140625" style="1" customWidth="1"/>
    <col min="2565" max="2565" width="10.5703125" style="1" customWidth="1"/>
    <col min="2566" max="2566" width="11.85546875" style="1" customWidth="1"/>
    <col min="2567" max="2569" width="0" style="1" hidden="1" customWidth="1"/>
    <col min="2570" max="2570" width="11.42578125" style="1" customWidth="1"/>
    <col min="2571" max="2571" width="12.5703125" style="1" customWidth="1"/>
    <col min="2572" max="2572" width="0" style="1" hidden="1" customWidth="1"/>
    <col min="2573" max="2573" width="12.7109375" style="1" customWidth="1"/>
    <col min="2574" max="2574" width="0" style="1" hidden="1" customWidth="1"/>
    <col min="2575" max="2575" width="11.42578125" style="1" customWidth="1"/>
    <col min="2576" max="2816" width="9.140625" style="1"/>
    <col min="2817" max="2817" width="0.7109375" style="1" customWidth="1"/>
    <col min="2818" max="2818" width="11.85546875" style="1" customWidth="1"/>
    <col min="2819" max="2819" width="12.140625" style="1" customWidth="1"/>
    <col min="2820" max="2820" width="8.140625" style="1" customWidth="1"/>
    <col min="2821" max="2821" width="10.5703125" style="1" customWidth="1"/>
    <col min="2822" max="2822" width="11.85546875" style="1" customWidth="1"/>
    <col min="2823" max="2825" width="0" style="1" hidden="1" customWidth="1"/>
    <col min="2826" max="2826" width="11.42578125" style="1" customWidth="1"/>
    <col min="2827" max="2827" width="12.5703125" style="1" customWidth="1"/>
    <col min="2828" max="2828" width="0" style="1" hidden="1" customWidth="1"/>
    <col min="2829" max="2829" width="12.7109375" style="1" customWidth="1"/>
    <col min="2830" max="2830" width="0" style="1" hidden="1" customWidth="1"/>
    <col min="2831" max="2831" width="11.42578125" style="1" customWidth="1"/>
    <col min="2832" max="3072" width="9.140625" style="1"/>
    <col min="3073" max="3073" width="0.7109375" style="1" customWidth="1"/>
    <col min="3074" max="3074" width="11.85546875" style="1" customWidth="1"/>
    <col min="3075" max="3075" width="12.140625" style="1" customWidth="1"/>
    <col min="3076" max="3076" width="8.140625" style="1" customWidth="1"/>
    <col min="3077" max="3077" width="10.5703125" style="1" customWidth="1"/>
    <col min="3078" max="3078" width="11.85546875" style="1" customWidth="1"/>
    <col min="3079" max="3081" width="0" style="1" hidden="1" customWidth="1"/>
    <col min="3082" max="3082" width="11.42578125" style="1" customWidth="1"/>
    <col min="3083" max="3083" width="12.5703125" style="1" customWidth="1"/>
    <col min="3084" max="3084" width="0" style="1" hidden="1" customWidth="1"/>
    <col min="3085" max="3085" width="12.7109375" style="1" customWidth="1"/>
    <col min="3086" max="3086" width="0" style="1" hidden="1" customWidth="1"/>
    <col min="3087" max="3087" width="11.42578125" style="1" customWidth="1"/>
    <col min="3088" max="3328" width="9.140625" style="1"/>
    <col min="3329" max="3329" width="0.7109375" style="1" customWidth="1"/>
    <col min="3330" max="3330" width="11.85546875" style="1" customWidth="1"/>
    <col min="3331" max="3331" width="12.140625" style="1" customWidth="1"/>
    <col min="3332" max="3332" width="8.140625" style="1" customWidth="1"/>
    <col min="3333" max="3333" width="10.5703125" style="1" customWidth="1"/>
    <col min="3334" max="3334" width="11.85546875" style="1" customWidth="1"/>
    <col min="3335" max="3337" width="0" style="1" hidden="1" customWidth="1"/>
    <col min="3338" max="3338" width="11.42578125" style="1" customWidth="1"/>
    <col min="3339" max="3339" width="12.5703125" style="1" customWidth="1"/>
    <col min="3340" max="3340" width="0" style="1" hidden="1" customWidth="1"/>
    <col min="3341" max="3341" width="12.7109375" style="1" customWidth="1"/>
    <col min="3342" max="3342" width="0" style="1" hidden="1" customWidth="1"/>
    <col min="3343" max="3343" width="11.42578125" style="1" customWidth="1"/>
    <col min="3344" max="3584" width="9.140625" style="1"/>
    <col min="3585" max="3585" width="0.7109375" style="1" customWidth="1"/>
    <col min="3586" max="3586" width="11.85546875" style="1" customWidth="1"/>
    <col min="3587" max="3587" width="12.140625" style="1" customWidth="1"/>
    <col min="3588" max="3588" width="8.140625" style="1" customWidth="1"/>
    <col min="3589" max="3589" width="10.5703125" style="1" customWidth="1"/>
    <col min="3590" max="3590" width="11.85546875" style="1" customWidth="1"/>
    <col min="3591" max="3593" width="0" style="1" hidden="1" customWidth="1"/>
    <col min="3594" max="3594" width="11.42578125" style="1" customWidth="1"/>
    <col min="3595" max="3595" width="12.5703125" style="1" customWidth="1"/>
    <col min="3596" max="3596" width="0" style="1" hidden="1" customWidth="1"/>
    <col min="3597" max="3597" width="12.7109375" style="1" customWidth="1"/>
    <col min="3598" max="3598" width="0" style="1" hidden="1" customWidth="1"/>
    <col min="3599" max="3599" width="11.42578125" style="1" customWidth="1"/>
    <col min="3600" max="3840" width="9.140625" style="1"/>
    <col min="3841" max="3841" width="0.7109375" style="1" customWidth="1"/>
    <col min="3842" max="3842" width="11.85546875" style="1" customWidth="1"/>
    <col min="3843" max="3843" width="12.140625" style="1" customWidth="1"/>
    <col min="3844" max="3844" width="8.140625" style="1" customWidth="1"/>
    <col min="3845" max="3845" width="10.5703125" style="1" customWidth="1"/>
    <col min="3846" max="3846" width="11.85546875" style="1" customWidth="1"/>
    <col min="3847" max="3849" width="0" style="1" hidden="1" customWidth="1"/>
    <col min="3850" max="3850" width="11.42578125" style="1" customWidth="1"/>
    <col min="3851" max="3851" width="12.5703125" style="1" customWidth="1"/>
    <col min="3852" max="3852" width="0" style="1" hidden="1" customWidth="1"/>
    <col min="3853" max="3853" width="12.7109375" style="1" customWidth="1"/>
    <col min="3854" max="3854" width="0" style="1" hidden="1" customWidth="1"/>
    <col min="3855" max="3855" width="11.42578125" style="1" customWidth="1"/>
    <col min="3856" max="4096" width="9.140625" style="1"/>
    <col min="4097" max="4097" width="0.7109375" style="1" customWidth="1"/>
    <col min="4098" max="4098" width="11.85546875" style="1" customWidth="1"/>
    <col min="4099" max="4099" width="12.140625" style="1" customWidth="1"/>
    <col min="4100" max="4100" width="8.140625" style="1" customWidth="1"/>
    <col min="4101" max="4101" width="10.5703125" style="1" customWidth="1"/>
    <col min="4102" max="4102" width="11.85546875" style="1" customWidth="1"/>
    <col min="4103" max="4105" width="0" style="1" hidden="1" customWidth="1"/>
    <col min="4106" max="4106" width="11.42578125" style="1" customWidth="1"/>
    <col min="4107" max="4107" width="12.5703125" style="1" customWidth="1"/>
    <col min="4108" max="4108" width="0" style="1" hidden="1" customWidth="1"/>
    <col min="4109" max="4109" width="12.7109375" style="1" customWidth="1"/>
    <col min="4110" max="4110" width="0" style="1" hidden="1" customWidth="1"/>
    <col min="4111" max="4111" width="11.42578125" style="1" customWidth="1"/>
    <col min="4112" max="4352" width="9.140625" style="1"/>
    <col min="4353" max="4353" width="0.7109375" style="1" customWidth="1"/>
    <col min="4354" max="4354" width="11.85546875" style="1" customWidth="1"/>
    <col min="4355" max="4355" width="12.140625" style="1" customWidth="1"/>
    <col min="4356" max="4356" width="8.140625" style="1" customWidth="1"/>
    <col min="4357" max="4357" width="10.5703125" style="1" customWidth="1"/>
    <col min="4358" max="4358" width="11.85546875" style="1" customWidth="1"/>
    <col min="4359" max="4361" width="0" style="1" hidden="1" customWidth="1"/>
    <col min="4362" max="4362" width="11.42578125" style="1" customWidth="1"/>
    <col min="4363" max="4363" width="12.5703125" style="1" customWidth="1"/>
    <col min="4364" max="4364" width="0" style="1" hidden="1" customWidth="1"/>
    <col min="4365" max="4365" width="12.7109375" style="1" customWidth="1"/>
    <col min="4366" max="4366" width="0" style="1" hidden="1" customWidth="1"/>
    <col min="4367" max="4367" width="11.42578125" style="1" customWidth="1"/>
    <col min="4368" max="4608" width="9.140625" style="1"/>
    <col min="4609" max="4609" width="0.7109375" style="1" customWidth="1"/>
    <col min="4610" max="4610" width="11.85546875" style="1" customWidth="1"/>
    <col min="4611" max="4611" width="12.140625" style="1" customWidth="1"/>
    <col min="4612" max="4612" width="8.140625" style="1" customWidth="1"/>
    <col min="4613" max="4613" width="10.5703125" style="1" customWidth="1"/>
    <col min="4614" max="4614" width="11.85546875" style="1" customWidth="1"/>
    <col min="4615" max="4617" width="0" style="1" hidden="1" customWidth="1"/>
    <col min="4618" max="4618" width="11.42578125" style="1" customWidth="1"/>
    <col min="4619" max="4619" width="12.5703125" style="1" customWidth="1"/>
    <col min="4620" max="4620" width="0" style="1" hidden="1" customWidth="1"/>
    <col min="4621" max="4621" width="12.7109375" style="1" customWidth="1"/>
    <col min="4622" max="4622" width="0" style="1" hidden="1" customWidth="1"/>
    <col min="4623" max="4623" width="11.42578125" style="1" customWidth="1"/>
    <col min="4624" max="4864" width="9.140625" style="1"/>
    <col min="4865" max="4865" width="0.7109375" style="1" customWidth="1"/>
    <col min="4866" max="4866" width="11.85546875" style="1" customWidth="1"/>
    <col min="4867" max="4867" width="12.140625" style="1" customWidth="1"/>
    <col min="4868" max="4868" width="8.140625" style="1" customWidth="1"/>
    <col min="4869" max="4869" width="10.5703125" style="1" customWidth="1"/>
    <col min="4870" max="4870" width="11.85546875" style="1" customWidth="1"/>
    <col min="4871" max="4873" width="0" style="1" hidden="1" customWidth="1"/>
    <col min="4874" max="4874" width="11.42578125" style="1" customWidth="1"/>
    <col min="4875" max="4875" width="12.5703125" style="1" customWidth="1"/>
    <col min="4876" max="4876" width="0" style="1" hidden="1" customWidth="1"/>
    <col min="4877" max="4877" width="12.7109375" style="1" customWidth="1"/>
    <col min="4878" max="4878" width="0" style="1" hidden="1" customWidth="1"/>
    <col min="4879" max="4879" width="11.42578125" style="1" customWidth="1"/>
    <col min="4880" max="5120" width="9.140625" style="1"/>
    <col min="5121" max="5121" width="0.7109375" style="1" customWidth="1"/>
    <col min="5122" max="5122" width="11.85546875" style="1" customWidth="1"/>
    <col min="5123" max="5123" width="12.140625" style="1" customWidth="1"/>
    <col min="5124" max="5124" width="8.140625" style="1" customWidth="1"/>
    <col min="5125" max="5125" width="10.5703125" style="1" customWidth="1"/>
    <col min="5126" max="5126" width="11.85546875" style="1" customWidth="1"/>
    <col min="5127" max="5129" width="0" style="1" hidden="1" customWidth="1"/>
    <col min="5130" max="5130" width="11.42578125" style="1" customWidth="1"/>
    <col min="5131" max="5131" width="12.5703125" style="1" customWidth="1"/>
    <col min="5132" max="5132" width="0" style="1" hidden="1" customWidth="1"/>
    <col min="5133" max="5133" width="12.7109375" style="1" customWidth="1"/>
    <col min="5134" max="5134" width="0" style="1" hidden="1" customWidth="1"/>
    <col min="5135" max="5135" width="11.42578125" style="1" customWidth="1"/>
    <col min="5136" max="5376" width="9.140625" style="1"/>
    <col min="5377" max="5377" width="0.7109375" style="1" customWidth="1"/>
    <col min="5378" max="5378" width="11.85546875" style="1" customWidth="1"/>
    <col min="5379" max="5379" width="12.140625" style="1" customWidth="1"/>
    <col min="5380" max="5380" width="8.140625" style="1" customWidth="1"/>
    <col min="5381" max="5381" width="10.5703125" style="1" customWidth="1"/>
    <col min="5382" max="5382" width="11.85546875" style="1" customWidth="1"/>
    <col min="5383" max="5385" width="0" style="1" hidden="1" customWidth="1"/>
    <col min="5386" max="5386" width="11.42578125" style="1" customWidth="1"/>
    <col min="5387" max="5387" width="12.5703125" style="1" customWidth="1"/>
    <col min="5388" max="5388" width="0" style="1" hidden="1" customWidth="1"/>
    <col min="5389" max="5389" width="12.7109375" style="1" customWidth="1"/>
    <col min="5390" max="5390" width="0" style="1" hidden="1" customWidth="1"/>
    <col min="5391" max="5391" width="11.42578125" style="1" customWidth="1"/>
    <col min="5392" max="5632" width="9.140625" style="1"/>
    <col min="5633" max="5633" width="0.7109375" style="1" customWidth="1"/>
    <col min="5634" max="5634" width="11.85546875" style="1" customWidth="1"/>
    <col min="5635" max="5635" width="12.140625" style="1" customWidth="1"/>
    <col min="5636" max="5636" width="8.140625" style="1" customWidth="1"/>
    <col min="5637" max="5637" width="10.5703125" style="1" customWidth="1"/>
    <col min="5638" max="5638" width="11.85546875" style="1" customWidth="1"/>
    <col min="5639" max="5641" width="0" style="1" hidden="1" customWidth="1"/>
    <col min="5642" max="5642" width="11.42578125" style="1" customWidth="1"/>
    <col min="5643" max="5643" width="12.5703125" style="1" customWidth="1"/>
    <col min="5644" max="5644" width="0" style="1" hidden="1" customWidth="1"/>
    <col min="5645" max="5645" width="12.7109375" style="1" customWidth="1"/>
    <col min="5646" max="5646" width="0" style="1" hidden="1" customWidth="1"/>
    <col min="5647" max="5647" width="11.42578125" style="1" customWidth="1"/>
    <col min="5648" max="5888" width="9.140625" style="1"/>
    <col min="5889" max="5889" width="0.7109375" style="1" customWidth="1"/>
    <col min="5890" max="5890" width="11.85546875" style="1" customWidth="1"/>
    <col min="5891" max="5891" width="12.140625" style="1" customWidth="1"/>
    <col min="5892" max="5892" width="8.140625" style="1" customWidth="1"/>
    <col min="5893" max="5893" width="10.5703125" style="1" customWidth="1"/>
    <col min="5894" max="5894" width="11.85546875" style="1" customWidth="1"/>
    <col min="5895" max="5897" width="0" style="1" hidden="1" customWidth="1"/>
    <col min="5898" max="5898" width="11.42578125" style="1" customWidth="1"/>
    <col min="5899" max="5899" width="12.5703125" style="1" customWidth="1"/>
    <col min="5900" max="5900" width="0" style="1" hidden="1" customWidth="1"/>
    <col min="5901" max="5901" width="12.7109375" style="1" customWidth="1"/>
    <col min="5902" max="5902" width="0" style="1" hidden="1" customWidth="1"/>
    <col min="5903" max="5903" width="11.42578125" style="1" customWidth="1"/>
    <col min="5904" max="6144" width="9.140625" style="1"/>
    <col min="6145" max="6145" width="0.7109375" style="1" customWidth="1"/>
    <col min="6146" max="6146" width="11.85546875" style="1" customWidth="1"/>
    <col min="6147" max="6147" width="12.140625" style="1" customWidth="1"/>
    <col min="6148" max="6148" width="8.140625" style="1" customWidth="1"/>
    <col min="6149" max="6149" width="10.5703125" style="1" customWidth="1"/>
    <col min="6150" max="6150" width="11.85546875" style="1" customWidth="1"/>
    <col min="6151" max="6153" width="0" style="1" hidden="1" customWidth="1"/>
    <col min="6154" max="6154" width="11.42578125" style="1" customWidth="1"/>
    <col min="6155" max="6155" width="12.5703125" style="1" customWidth="1"/>
    <col min="6156" max="6156" width="0" style="1" hidden="1" customWidth="1"/>
    <col min="6157" max="6157" width="12.7109375" style="1" customWidth="1"/>
    <col min="6158" max="6158" width="0" style="1" hidden="1" customWidth="1"/>
    <col min="6159" max="6159" width="11.42578125" style="1" customWidth="1"/>
    <col min="6160" max="6400" width="9.140625" style="1"/>
    <col min="6401" max="6401" width="0.7109375" style="1" customWidth="1"/>
    <col min="6402" max="6402" width="11.85546875" style="1" customWidth="1"/>
    <col min="6403" max="6403" width="12.140625" style="1" customWidth="1"/>
    <col min="6404" max="6404" width="8.140625" style="1" customWidth="1"/>
    <col min="6405" max="6405" width="10.5703125" style="1" customWidth="1"/>
    <col min="6406" max="6406" width="11.85546875" style="1" customWidth="1"/>
    <col min="6407" max="6409" width="0" style="1" hidden="1" customWidth="1"/>
    <col min="6410" max="6410" width="11.42578125" style="1" customWidth="1"/>
    <col min="6411" max="6411" width="12.5703125" style="1" customWidth="1"/>
    <col min="6412" max="6412" width="0" style="1" hidden="1" customWidth="1"/>
    <col min="6413" max="6413" width="12.7109375" style="1" customWidth="1"/>
    <col min="6414" max="6414" width="0" style="1" hidden="1" customWidth="1"/>
    <col min="6415" max="6415" width="11.42578125" style="1" customWidth="1"/>
    <col min="6416" max="6656" width="9.140625" style="1"/>
    <col min="6657" max="6657" width="0.7109375" style="1" customWidth="1"/>
    <col min="6658" max="6658" width="11.85546875" style="1" customWidth="1"/>
    <col min="6659" max="6659" width="12.140625" style="1" customWidth="1"/>
    <col min="6660" max="6660" width="8.140625" style="1" customWidth="1"/>
    <col min="6661" max="6661" width="10.5703125" style="1" customWidth="1"/>
    <col min="6662" max="6662" width="11.85546875" style="1" customWidth="1"/>
    <col min="6663" max="6665" width="0" style="1" hidden="1" customWidth="1"/>
    <col min="6666" max="6666" width="11.42578125" style="1" customWidth="1"/>
    <col min="6667" max="6667" width="12.5703125" style="1" customWidth="1"/>
    <col min="6668" max="6668" width="0" style="1" hidden="1" customWidth="1"/>
    <col min="6669" max="6669" width="12.7109375" style="1" customWidth="1"/>
    <col min="6670" max="6670" width="0" style="1" hidden="1" customWidth="1"/>
    <col min="6671" max="6671" width="11.42578125" style="1" customWidth="1"/>
    <col min="6672" max="6912" width="9.140625" style="1"/>
    <col min="6913" max="6913" width="0.7109375" style="1" customWidth="1"/>
    <col min="6914" max="6914" width="11.85546875" style="1" customWidth="1"/>
    <col min="6915" max="6915" width="12.140625" style="1" customWidth="1"/>
    <col min="6916" max="6916" width="8.140625" style="1" customWidth="1"/>
    <col min="6917" max="6917" width="10.5703125" style="1" customWidth="1"/>
    <col min="6918" max="6918" width="11.85546875" style="1" customWidth="1"/>
    <col min="6919" max="6921" width="0" style="1" hidden="1" customWidth="1"/>
    <col min="6922" max="6922" width="11.42578125" style="1" customWidth="1"/>
    <col min="6923" max="6923" width="12.5703125" style="1" customWidth="1"/>
    <col min="6924" max="6924" width="0" style="1" hidden="1" customWidth="1"/>
    <col min="6925" max="6925" width="12.7109375" style="1" customWidth="1"/>
    <col min="6926" max="6926" width="0" style="1" hidden="1" customWidth="1"/>
    <col min="6927" max="6927" width="11.42578125" style="1" customWidth="1"/>
    <col min="6928" max="7168" width="9.140625" style="1"/>
    <col min="7169" max="7169" width="0.7109375" style="1" customWidth="1"/>
    <col min="7170" max="7170" width="11.85546875" style="1" customWidth="1"/>
    <col min="7171" max="7171" width="12.140625" style="1" customWidth="1"/>
    <col min="7172" max="7172" width="8.140625" style="1" customWidth="1"/>
    <col min="7173" max="7173" width="10.5703125" style="1" customWidth="1"/>
    <col min="7174" max="7174" width="11.85546875" style="1" customWidth="1"/>
    <col min="7175" max="7177" width="0" style="1" hidden="1" customWidth="1"/>
    <col min="7178" max="7178" width="11.42578125" style="1" customWidth="1"/>
    <col min="7179" max="7179" width="12.5703125" style="1" customWidth="1"/>
    <col min="7180" max="7180" width="0" style="1" hidden="1" customWidth="1"/>
    <col min="7181" max="7181" width="12.7109375" style="1" customWidth="1"/>
    <col min="7182" max="7182" width="0" style="1" hidden="1" customWidth="1"/>
    <col min="7183" max="7183" width="11.42578125" style="1" customWidth="1"/>
    <col min="7184" max="7424" width="9.140625" style="1"/>
    <col min="7425" max="7425" width="0.7109375" style="1" customWidth="1"/>
    <col min="7426" max="7426" width="11.85546875" style="1" customWidth="1"/>
    <col min="7427" max="7427" width="12.140625" style="1" customWidth="1"/>
    <col min="7428" max="7428" width="8.140625" style="1" customWidth="1"/>
    <col min="7429" max="7429" width="10.5703125" style="1" customWidth="1"/>
    <col min="7430" max="7430" width="11.85546875" style="1" customWidth="1"/>
    <col min="7431" max="7433" width="0" style="1" hidden="1" customWidth="1"/>
    <col min="7434" max="7434" width="11.42578125" style="1" customWidth="1"/>
    <col min="7435" max="7435" width="12.5703125" style="1" customWidth="1"/>
    <col min="7436" max="7436" width="0" style="1" hidden="1" customWidth="1"/>
    <col min="7437" max="7437" width="12.7109375" style="1" customWidth="1"/>
    <col min="7438" max="7438" width="0" style="1" hidden="1" customWidth="1"/>
    <col min="7439" max="7439" width="11.42578125" style="1" customWidth="1"/>
    <col min="7440" max="7680" width="9.140625" style="1"/>
    <col min="7681" max="7681" width="0.7109375" style="1" customWidth="1"/>
    <col min="7682" max="7682" width="11.85546875" style="1" customWidth="1"/>
    <col min="7683" max="7683" width="12.140625" style="1" customWidth="1"/>
    <col min="7684" max="7684" width="8.140625" style="1" customWidth="1"/>
    <col min="7685" max="7685" width="10.5703125" style="1" customWidth="1"/>
    <col min="7686" max="7686" width="11.85546875" style="1" customWidth="1"/>
    <col min="7687" max="7689" width="0" style="1" hidden="1" customWidth="1"/>
    <col min="7690" max="7690" width="11.42578125" style="1" customWidth="1"/>
    <col min="7691" max="7691" width="12.5703125" style="1" customWidth="1"/>
    <col min="7692" max="7692" width="0" style="1" hidden="1" customWidth="1"/>
    <col min="7693" max="7693" width="12.7109375" style="1" customWidth="1"/>
    <col min="7694" max="7694" width="0" style="1" hidden="1" customWidth="1"/>
    <col min="7695" max="7695" width="11.42578125" style="1" customWidth="1"/>
    <col min="7696" max="7936" width="9.140625" style="1"/>
    <col min="7937" max="7937" width="0.7109375" style="1" customWidth="1"/>
    <col min="7938" max="7938" width="11.85546875" style="1" customWidth="1"/>
    <col min="7939" max="7939" width="12.140625" style="1" customWidth="1"/>
    <col min="7940" max="7940" width="8.140625" style="1" customWidth="1"/>
    <col min="7941" max="7941" width="10.5703125" style="1" customWidth="1"/>
    <col min="7942" max="7942" width="11.85546875" style="1" customWidth="1"/>
    <col min="7943" max="7945" width="0" style="1" hidden="1" customWidth="1"/>
    <col min="7946" max="7946" width="11.42578125" style="1" customWidth="1"/>
    <col min="7947" max="7947" width="12.5703125" style="1" customWidth="1"/>
    <col min="7948" max="7948" width="0" style="1" hidden="1" customWidth="1"/>
    <col min="7949" max="7949" width="12.7109375" style="1" customWidth="1"/>
    <col min="7950" max="7950" width="0" style="1" hidden="1" customWidth="1"/>
    <col min="7951" max="7951" width="11.42578125" style="1" customWidth="1"/>
    <col min="7952" max="8192" width="9.140625" style="1"/>
    <col min="8193" max="8193" width="0.7109375" style="1" customWidth="1"/>
    <col min="8194" max="8194" width="11.85546875" style="1" customWidth="1"/>
    <col min="8195" max="8195" width="12.140625" style="1" customWidth="1"/>
    <col min="8196" max="8196" width="8.140625" style="1" customWidth="1"/>
    <col min="8197" max="8197" width="10.5703125" style="1" customWidth="1"/>
    <col min="8198" max="8198" width="11.85546875" style="1" customWidth="1"/>
    <col min="8199" max="8201" width="0" style="1" hidden="1" customWidth="1"/>
    <col min="8202" max="8202" width="11.42578125" style="1" customWidth="1"/>
    <col min="8203" max="8203" width="12.5703125" style="1" customWidth="1"/>
    <col min="8204" max="8204" width="0" style="1" hidden="1" customWidth="1"/>
    <col min="8205" max="8205" width="12.7109375" style="1" customWidth="1"/>
    <col min="8206" max="8206" width="0" style="1" hidden="1" customWidth="1"/>
    <col min="8207" max="8207" width="11.42578125" style="1" customWidth="1"/>
    <col min="8208" max="8448" width="9.140625" style="1"/>
    <col min="8449" max="8449" width="0.7109375" style="1" customWidth="1"/>
    <col min="8450" max="8450" width="11.85546875" style="1" customWidth="1"/>
    <col min="8451" max="8451" width="12.140625" style="1" customWidth="1"/>
    <col min="8452" max="8452" width="8.140625" style="1" customWidth="1"/>
    <col min="8453" max="8453" width="10.5703125" style="1" customWidth="1"/>
    <col min="8454" max="8454" width="11.85546875" style="1" customWidth="1"/>
    <col min="8455" max="8457" width="0" style="1" hidden="1" customWidth="1"/>
    <col min="8458" max="8458" width="11.42578125" style="1" customWidth="1"/>
    <col min="8459" max="8459" width="12.5703125" style="1" customWidth="1"/>
    <col min="8460" max="8460" width="0" style="1" hidden="1" customWidth="1"/>
    <col min="8461" max="8461" width="12.7109375" style="1" customWidth="1"/>
    <col min="8462" max="8462" width="0" style="1" hidden="1" customWidth="1"/>
    <col min="8463" max="8463" width="11.42578125" style="1" customWidth="1"/>
    <col min="8464" max="8704" width="9.140625" style="1"/>
    <col min="8705" max="8705" width="0.7109375" style="1" customWidth="1"/>
    <col min="8706" max="8706" width="11.85546875" style="1" customWidth="1"/>
    <col min="8707" max="8707" width="12.140625" style="1" customWidth="1"/>
    <col min="8708" max="8708" width="8.140625" style="1" customWidth="1"/>
    <col min="8709" max="8709" width="10.5703125" style="1" customWidth="1"/>
    <col min="8710" max="8710" width="11.85546875" style="1" customWidth="1"/>
    <col min="8711" max="8713" width="0" style="1" hidden="1" customWidth="1"/>
    <col min="8714" max="8714" width="11.42578125" style="1" customWidth="1"/>
    <col min="8715" max="8715" width="12.5703125" style="1" customWidth="1"/>
    <col min="8716" max="8716" width="0" style="1" hidden="1" customWidth="1"/>
    <col min="8717" max="8717" width="12.7109375" style="1" customWidth="1"/>
    <col min="8718" max="8718" width="0" style="1" hidden="1" customWidth="1"/>
    <col min="8719" max="8719" width="11.42578125" style="1" customWidth="1"/>
    <col min="8720" max="8960" width="9.140625" style="1"/>
    <col min="8961" max="8961" width="0.7109375" style="1" customWidth="1"/>
    <col min="8962" max="8962" width="11.85546875" style="1" customWidth="1"/>
    <col min="8963" max="8963" width="12.140625" style="1" customWidth="1"/>
    <col min="8964" max="8964" width="8.140625" style="1" customWidth="1"/>
    <col min="8965" max="8965" width="10.5703125" style="1" customWidth="1"/>
    <col min="8966" max="8966" width="11.85546875" style="1" customWidth="1"/>
    <col min="8967" max="8969" width="0" style="1" hidden="1" customWidth="1"/>
    <col min="8970" max="8970" width="11.42578125" style="1" customWidth="1"/>
    <col min="8971" max="8971" width="12.5703125" style="1" customWidth="1"/>
    <col min="8972" max="8972" width="0" style="1" hidden="1" customWidth="1"/>
    <col min="8973" max="8973" width="12.7109375" style="1" customWidth="1"/>
    <col min="8974" max="8974" width="0" style="1" hidden="1" customWidth="1"/>
    <col min="8975" max="8975" width="11.42578125" style="1" customWidth="1"/>
    <col min="8976" max="9216" width="9.140625" style="1"/>
    <col min="9217" max="9217" width="0.7109375" style="1" customWidth="1"/>
    <col min="9218" max="9218" width="11.85546875" style="1" customWidth="1"/>
    <col min="9219" max="9219" width="12.140625" style="1" customWidth="1"/>
    <col min="9220" max="9220" width="8.140625" style="1" customWidth="1"/>
    <col min="9221" max="9221" width="10.5703125" style="1" customWidth="1"/>
    <col min="9222" max="9222" width="11.85546875" style="1" customWidth="1"/>
    <col min="9223" max="9225" width="0" style="1" hidden="1" customWidth="1"/>
    <col min="9226" max="9226" width="11.42578125" style="1" customWidth="1"/>
    <col min="9227" max="9227" width="12.5703125" style="1" customWidth="1"/>
    <col min="9228" max="9228" width="0" style="1" hidden="1" customWidth="1"/>
    <col min="9229" max="9229" width="12.7109375" style="1" customWidth="1"/>
    <col min="9230" max="9230" width="0" style="1" hidden="1" customWidth="1"/>
    <col min="9231" max="9231" width="11.42578125" style="1" customWidth="1"/>
    <col min="9232" max="9472" width="9.140625" style="1"/>
    <col min="9473" max="9473" width="0.7109375" style="1" customWidth="1"/>
    <col min="9474" max="9474" width="11.85546875" style="1" customWidth="1"/>
    <col min="9475" max="9475" width="12.140625" style="1" customWidth="1"/>
    <col min="9476" max="9476" width="8.140625" style="1" customWidth="1"/>
    <col min="9477" max="9477" width="10.5703125" style="1" customWidth="1"/>
    <col min="9478" max="9478" width="11.85546875" style="1" customWidth="1"/>
    <col min="9479" max="9481" width="0" style="1" hidden="1" customWidth="1"/>
    <col min="9482" max="9482" width="11.42578125" style="1" customWidth="1"/>
    <col min="9483" max="9483" width="12.5703125" style="1" customWidth="1"/>
    <col min="9484" max="9484" width="0" style="1" hidden="1" customWidth="1"/>
    <col min="9485" max="9485" width="12.7109375" style="1" customWidth="1"/>
    <col min="9486" max="9486" width="0" style="1" hidden="1" customWidth="1"/>
    <col min="9487" max="9487" width="11.42578125" style="1" customWidth="1"/>
    <col min="9488" max="9728" width="9.140625" style="1"/>
    <col min="9729" max="9729" width="0.7109375" style="1" customWidth="1"/>
    <col min="9730" max="9730" width="11.85546875" style="1" customWidth="1"/>
    <col min="9731" max="9731" width="12.140625" style="1" customWidth="1"/>
    <col min="9732" max="9732" width="8.140625" style="1" customWidth="1"/>
    <col min="9733" max="9733" width="10.5703125" style="1" customWidth="1"/>
    <col min="9734" max="9734" width="11.85546875" style="1" customWidth="1"/>
    <col min="9735" max="9737" width="0" style="1" hidden="1" customWidth="1"/>
    <col min="9738" max="9738" width="11.42578125" style="1" customWidth="1"/>
    <col min="9739" max="9739" width="12.5703125" style="1" customWidth="1"/>
    <col min="9740" max="9740" width="0" style="1" hidden="1" customWidth="1"/>
    <col min="9741" max="9741" width="12.7109375" style="1" customWidth="1"/>
    <col min="9742" max="9742" width="0" style="1" hidden="1" customWidth="1"/>
    <col min="9743" max="9743" width="11.42578125" style="1" customWidth="1"/>
    <col min="9744" max="9984" width="9.140625" style="1"/>
    <col min="9985" max="9985" width="0.7109375" style="1" customWidth="1"/>
    <col min="9986" max="9986" width="11.85546875" style="1" customWidth="1"/>
    <col min="9987" max="9987" width="12.140625" style="1" customWidth="1"/>
    <col min="9988" max="9988" width="8.140625" style="1" customWidth="1"/>
    <col min="9989" max="9989" width="10.5703125" style="1" customWidth="1"/>
    <col min="9990" max="9990" width="11.85546875" style="1" customWidth="1"/>
    <col min="9991" max="9993" width="0" style="1" hidden="1" customWidth="1"/>
    <col min="9994" max="9994" width="11.42578125" style="1" customWidth="1"/>
    <col min="9995" max="9995" width="12.5703125" style="1" customWidth="1"/>
    <col min="9996" max="9996" width="0" style="1" hidden="1" customWidth="1"/>
    <col min="9997" max="9997" width="12.7109375" style="1" customWidth="1"/>
    <col min="9998" max="9998" width="0" style="1" hidden="1" customWidth="1"/>
    <col min="9999" max="9999" width="11.42578125" style="1" customWidth="1"/>
    <col min="10000" max="10240" width="9.140625" style="1"/>
    <col min="10241" max="10241" width="0.7109375" style="1" customWidth="1"/>
    <col min="10242" max="10242" width="11.85546875" style="1" customWidth="1"/>
    <col min="10243" max="10243" width="12.140625" style="1" customWidth="1"/>
    <col min="10244" max="10244" width="8.140625" style="1" customWidth="1"/>
    <col min="10245" max="10245" width="10.5703125" style="1" customWidth="1"/>
    <col min="10246" max="10246" width="11.85546875" style="1" customWidth="1"/>
    <col min="10247" max="10249" width="0" style="1" hidden="1" customWidth="1"/>
    <col min="10250" max="10250" width="11.42578125" style="1" customWidth="1"/>
    <col min="10251" max="10251" width="12.5703125" style="1" customWidth="1"/>
    <col min="10252" max="10252" width="0" style="1" hidden="1" customWidth="1"/>
    <col min="10253" max="10253" width="12.7109375" style="1" customWidth="1"/>
    <col min="10254" max="10254" width="0" style="1" hidden="1" customWidth="1"/>
    <col min="10255" max="10255" width="11.42578125" style="1" customWidth="1"/>
    <col min="10256" max="10496" width="9.140625" style="1"/>
    <col min="10497" max="10497" width="0.7109375" style="1" customWidth="1"/>
    <col min="10498" max="10498" width="11.85546875" style="1" customWidth="1"/>
    <col min="10499" max="10499" width="12.140625" style="1" customWidth="1"/>
    <col min="10500" max="10500" width="8.140625" style="1" customWidth="1"/>
    <col min="10501" max="10501" width="10.5703125" style="1" customWidth="1"/>
    <col min="10502" max="10502" width="11.85546875" style="1" customWidth="1"/>
    <col min="10503" max="10505" width="0" style="1" hidden="1" customWidth="1"/>
    <col min="10506" max="10506" width="11.42578125" style="1" customWidth="1"/>
    <col min="10507" max="10507" width="12.5703125" style="1" customWidth="1"/>
    <col min="10508" max="10508" width="0" style="1" hidden="1" customWidth="1"/>
    <col min="10509" max="10509" width="12.7109375" style="1" customWidth="1"/>
    <col min="10510" max="10510" width="0" style="1" hidden="1" customWidth="1"/>
    <col min="10511" max="10511" width="11.42578125" style="1" customWidth="1"/>
    <col min="10512" max="10752" width="9.140625" style="1"/>
    <col min="10753" max="10753" width="0.7109375" style="1" customWidth="1"/>
    <col min="10754" max="10754" width="11.85546875" style="1" customWidth="1"/>
    <col min="10755" max="10755" width="12.140625" style="1" customWidth="1"/>
    <col min="10756" max="10756" width="8.140625" style="1" customWidth="1"/>
    <col min="10757" max="10757" width="10.5703125" style="1" customWidth="1"/>
    <col min="10758" max="10758" width="11.85546875" style="1" customWidth="1"/>
    <col min="10759" max="10761" width="0" style="1" hidden="1" customWidth="1"/>
    <col min="10762" max="10762" width="11.42578125" style="1" customWidth="1"/>
    <col min="10763" max="10763" width="12.5703125" style="1" customWidth="1"/>
    <col min="10764" max="10764" width="0" style="1" hidden="1" customWidth="1"/>
    <col min="10765" max="10765" width="12.7109375" style="1" customWidth="1"/>
    <col min="10766" max="10766" width="0" style="1" hidden="1" customWidth="1"/>
    <col min="10767" max="10767" width="11.42578125" style="1" customWidth="1"/>
    <col min="10768" max="11008" width="9.140625" style="1"/>
    <col min="11009" max="11009" width="0.7109375" style="1" customWidth="1"/>
    <col min="11010" max="11010" width="11.85546875" style="1" customWidth="1"/>
    <col min="11011" max="11011" width="12.140625" style="1" customWidth="1"/>
    <col min="11012" max="11012" width="8.140625" style="1" customWidth="1"/>
    <col min="11013" max="11013" width="10.5703125" style="1" customWidth="1"/>
    <col min="11014" max="11014" width="11.85546875" style="1" customWidth="1"/>
    <col min="11015" max="11017" width="0" style="1" hidden="1" customWidth="1"/>
    <col min="11018" max="11018" width="11.42578125" style="1" customWidth="1"/>
    <col min="11019" max="11019" width="12.5703125" style="1" customWidth="1"/>
    <col min="11020" max="11020" width="0" style="1" hidden="1" customWidth="1"/>
    <col min="11021" max="11021" width="12.7109375" style="1" customWidth="1"/>
    <col min="11022" max="11022" width="0" style="1" hidden="1" customWidth="1"/>
    <col min="11023" max="11023" width="11.42578125" style="1" customWidth="1"/>
    <col min="11024" max="11264" width="9.140625" style="1"/>
    <col min="11265" max="11265" width="0.7109375" style="1" customWidth="1"/>
    <col min="11266" max="11266" width="11.85546875" style="1" customWidth="1"/>
    <col min="11267" max="11267" width="12.140625" style="1" customWidth="1"/>
    <col min="11268" max="11268" width="8.140625" style="1" customWidth="1"/>
    <col min="11269" max="11269" width="10.5703125" style="1" customWidth="1"/>
    <col min="11270" max="11270" width="11.85546875" style="1" customWidth="1"/>
    <col min="11271" max="11273" width="0" style="1" hidden="1" customWidth="1"/>
    <col min="11274" max="11274" width="11.42578125" style="1" customWidth="1"/>
    <col min="11275" max="11275" width="12.5703125" style="1" customWidth="1"/>
    <col min="11276" max="11276" width="0" style="1" hidden="1" customWidth="1"/>
    <col min="11277" max="11277" width="12.7109375" style="1" customWidth="1"/>
    <col min="11278" max="11278" width="0" style="1" hidden="1" customWidth="1"/>
    <col min="11279" max="11279" width="11.42578125" style="1" customWidth="1"/>
    <col min="11280" max="11520" width="9.140625" style="1"/>
    <col min="11521" max="11521" width="0.7109375" style="1" customWidth="1"/>
    <col min="11522" max="11522" width="11.85546875" style="1" customWidth="1"/>
    <col min="11523" max="11523" width="12.140625" style="1" customWidth="1"/>
    <col min="11524" max="11524" width="8.140625" style="1" customWidth="1"/>
    <col min="11525" max="11525" width="10.5703125" style="1" customWidth="1"/>
    <col min="11526" max="11526" width="11.85546875" style="1" customWidth="1"/>
    <col min="11527" max="11529" width="0" style="1" hidden="1" customWidth="1"/>
    <col min="11530" max="11530" width="11.42578125" style="1" customWidth="1"/>
    <col min="11531" max="11531" width="12.5703125" style="1" customWidth="1"/>
    <col min="11532" max="11532" width="0" style="1" hidden="1" customWidth="1"/>
    <col min="11533" max="11533" width="12.7109375" style="1" customWidth="1"/>
    <col min="11534" max="11534" width="0" style="1" hidden="1" customWidth="1"/>
    <col min="11535" max="11535" width="11.42578125" style="1" customWidth="1"/>
    <col min="11536" max="11776" width="9.140625" style="1"/>
    <col min="11777" max="11777" width="0.7109375" style="1" customWidth="1"/>
    <col min="11778" max="11778" width="11.85546875" style="1" customWidth="1"/>
    <col min="11779" max="11779" width="12.140625" style="1" customWidth="1"/>
    <col min="11780" max="11780" width="8.140625" style="1" customWidth="1"/>
    <col min="11781" max="11781" width="10.5703125" style="1" customWidth="1"/>
    <col min="11782" max="11782" width="11.85546875" style="1" customWidth="1"/>
    <col min="11783" max="11785" width="0" style="1" hidden="1" customWidth="1"/>
    <col min="11786" max="11786" width="11.42578125" style="1" customWidth="1"/>
    <col min="11787" max="11787" width="12.5703125" style="1" customWidth="1"/>
    <col min="11788" max="11788" width="0" style="1" hidden="1" customWidth="1"/>
    <col min="11789" max="11789" width="12.7109375" style="1" customWidth="1"/>
    <col min="11790" max="11790" width="0" style="1" hidden="1" customWidth="1"/>
    <col min="11791" max="11791" width="11.42578125" style="1" customWidth="1"/>
    <col min="11792" max="12032" width="9.140625" style="1"/>
    <col min="12033" max="12033" width="0.7109375" style="1" customWidth="1"/>
    <col min="12034" max="12034" width="11.85546875" style="1" customWidth="1"/>
    <col min="12035" max="12035" width="12.140625" style="1" customWidth="1"/>
    <col min="12036" max="12036" width="8.140625" style="1" customWidth="1"/>
    <col min="12037" max="12037" width="10.5703125" style="1" customWidth="1"/>
    <col min="12038" max="12038" width="11.85546875" style="1" customWidth="1"/>
    <col min="12039" max="12041" width="0" style="1" hidden="1" customWidth="1"/>
    <col min="12042" max="12042" width="11.42578125" style="1" customWidth="1"/>
    <col min="12043" max="12043" width="12.5703125" style="1" customWidth="1"/>
    <col min="12044" max="12044" width="0" style="1" hidden="1" customWidth="1"/>
    <col min="12045" max="12045" width="12.7109375" style="1" customWidth="1"/>
    <col min="12046" max="12046" width="0" style="1" hidden="1" customWidth="1"/>
    <col min="12047" max="12047" width="11.42578125" style="1" customWidth="1"/>
    <col min="12048" max="12288" width="9.140625" style="1"/>
    <col min="12289" max="12289" width="0.7109375" style="1" customWidth="1"/>
    <col min="12290" max="12290" width="11.85546875" style="1" customWidth="1"/>
    <col min="12291" max="12291" width="12.140625" style="1" customWidth="1"/>
    <col min="12292" max="12292" width="8.140625" style="1" customWidth="1"/>
    <col min="12293" max="12293" width="10.5703125" style="1" customWidth="1"/>
    <col min="12294" max="12294" width="11.85546875" style="1" customWidth="1"/>
    <col min="12295" max="12297" width="0" style="1" hidden="1" customWidth="1"/>
    <col min="12298" max="12298" width="11.42578125" style="1" customWidth="1"/>
    <col min="12299" max="12299" width="12.5703125" style="1" customWidth="1"/>
    <col min="12300" max="12300" width="0" style="1" hidden="1" customWidth="1"/>
    <col min="12301" max="12301" width="12.7109375" style="1" customWidth="1"/>
    <col min="12302" max="12302" width="0" style="1" hidden="1" customWidth="1"/>
    <col min="12303" max="12303" width="11.42578125" style="1" customWidth="1"/>
    <col min="12304" max="12544" width="9.140625" style="1"/>
    <col min="12545" max="12545" width="0.7109375" style="1" customWidth="1"/>
    <col min="12546" max="12546" width="11.85546875" style="1" customWidth="1"/>
    <col min="12547" max="12547" width="12.140625" style="1" customWidth="1"/>
    <col min="12548" max="12548" width="8.140625" style="1" customWidth="1"/>
    <col min="12549" max="12549" width="10.5703125" style="1" customWidth="1"/>
    <col min="12550" max="12550" width="11.85546875" style="1" customWidth="1"/>
    <col min="12551" max="12553" width="0" style="1" hidden="1" customWidth="1"/>
    <col min="12554" max="12554" width="11.42578125" style="1" customWidth="1"/>
    <col min="12555" max="12555" width="12.5703125" style="1" customWidth="1"/>
    <col min="12556" max="12556" width="0" style="1" hidden="1" customWidth="1"/>
    <col min="12557" max="12557" width="12.7109375" style="1" customWidth="1"/>
    <col min="12558" max="12558" width="0" style="1" hidden="1" customWidth="1"/>
    <col min="12559" max="12559" width="11.42578125" style="1" customWidth="1"/>
    <col min="12560" max="12800" width="9.140625" style="1"/>
    <col min="12801" max="12801" width="0.7109375" style="1" customWidth="1"/>
    <col min="12802" max="12802" width="11.85546875" style="1" customWidth="1"/>
    <col min="12803" max="12803" width="12.140625" style="1" customWidth="1"/>
    <col min="12804" max="12804" width="8.140625" style="1" customWidth="1"/>
    <col min="12805" max="12805" width="10.5703125" style="1" customWidth="1"/>
    <col min="12806" max="12806" width="11.85546875" style="1" customWidth="1"/>
    <col min="12807" max="12809" width="0" style="1" hidden="1" customWidth="1"/>
    <col min="12810" max="12810" width="11.42578125" style="1" customWidth="1"/>
    <col min="12811" max="12811" width="12.5703125" style="1" customWidth="1"/>
    <col min="12812" max="12812" width="0" style="1" hidden="1" customWidth="1"/>
    <col min="12813" max="12813" width="12.7109375" style="1" customWidth="1"/>
    <col min="12814" max="12814" width="0" style="1" hidden="1" customWidth="1"/>
    <col min="12815" max="12815" width="11.42578125" style="1" customWidth="1"/>
    <col min="12816" max="13056" width="9.140625" style="1"/>
    <col min="13057" max="13057" width="0.7109375" style="1" customWidth="1"/>
    <col min="13058" max="13058" width="11.85546875" style="1" customWidth="1"/>
    <col min="13059" max="13059" width="12.140625" style="1" customWidth="1"/>
    <col min="13060" max="13060" width="8.140625" style="1" customWidth="1"/>
    <col min="13061" max="13061" width="10.5703125" style="1" customWidth="1"/>
    <col min="13062" max="13062" width="11.85546875" style="1" customWidth="1"/>
    <col min="13063" max="13065" width="0" style="1" hidden="1" customWidth="1"/>
    <col min="13066" max="13066" width="11.42578125" style="1" customWidth="1"/>
    <col min="13067" max="13067" width="12.5703125" style="1" customWidth="1"/>
    <col min="13068" max="13068" width="0" style="1" hidden="1" customWidth="1"/>
    <col min="13069" max="13069" width="12.7109375" style="1" customWidth="1"/>
    <col min="13070" max="13070" width="0" style="1" hidden="1" customWidth="1"/>
    <col min="13071" max="13071" width="11.42578125" style="1" customWidth="1"/>
    <col min="13072" max="13312" width="9.140625" style="1"/>
    <col min="13313" max="13313" width="0.7109375" style="1" customWidth="1"/>
    <col min="13314" max="13314" width="11.85546875" style="1" customWidth="1"/>
    <col min="13315" max="13315" width="12.140625" style="1" customWidth="1"/>
    <col min="13316" max="13316" width="8.140625" style="1" customWidth="1"/>
    <col min="13317" max="13317" width="10.5703125" style="1" customWidth="1"/>
    <col min="13318" max="13318" width="11.85546875" style="1" customWidth="1"/>
    <col min="13319" max="13321" width="0" style="1" hidden="1" customWidth="1"/>
    <col min="13322" max="13322" width="11.42578125" style="1" customWidth="1"/>
    <col min="13323" max="13323" width="12.5703125" style="1" customWidth="1"/>
    <col min="13324" max="13324" width="0" style="1" hidden="1" customWidth="1"/>
    <col min="13325" max="13325" width="12.7109375" style="1" customWidth="1"/>
    <col min="13326" max="13326" width="0" style="1" hidden="1" customWidth="1"/>
    <col min="13327" max="13327" width="11.42578125" style="1" customWidth="1"/>
    <col min="13328" max="13568" width="9.140625" style="1"/>
    <col min="13569" max="13569" width="0.7109375" style="1" customWidth="1"/>
    <col min="13570" max="13570" width="11.85546875" style="1" customWidth="1"/>
    <col min="13571" max="13571" width="12.140625" style="1" customWidth="1"/>
    <col min="13572" max="13572" width="8.140625" style="1" customWidth="1"/>
    <col min="13573" max="13573" width="10.5703125" style="1" customWidth="1"/>
    <col min="13574" max="13574" width="11.85546875" style="1" customWidth="1"/>
    <col min="13575" max="13577" width="0" style="1" hidden="1" customWidth="1"/>
    <col min="13578" max="13578" width="11.42578125" style="1" customWidth="1"/>
    <col min="13579" max="13579" width="12.5703125" style="1" customWidth="1"/>
    <col min="13580" max="13580" width="0" style="1" hidden="1" customWidth="1"/>
    <col min="13581" max="13581" width="12.7109375" style="1" customWidth="1"/>
    <col min="13582" max="13582" width="0" style="1" hidden="1" customWidth="1"/>
    <col min="13583" max="13583" width="11.42578125" style="1" customWidth="1"/>
    <col min="13584" max="13824" width="9.140625" style="1"/>
    <col min="13825" max="13825" width="0.7109375" style="1" customWidth="1"/>
    <col min="13826" max="13826" width="11.85546875" style="1" customWidth="1"/>
    <col min="13827" max="13827" width="12.140625" style="1" customWidth="1"/>
    <col min="13828" max="13828" width="8.140625" style="1" customWidth="1"/>
    <col min="13829" max="13829" width="10.5703125" style="1" customWidth="1"/>
    <col min="13830" max="13830" width="11.85546875" style="1" customWidth="1"/>
    <col min="13831" max="13833" width="0" style="1" hidden="1" customWidth="1"/>
    <col min="13834" max="13834" width="11.42578125" style="1" customWidth="1"/>
    <col min="13835" max="13835" width="12.5703125" style="1" customWidth="1"/>
    <col min="13836" max="13836" width="0" style="1" hidden="1" customWidth="1"/>
    <col min="13837" max="13837" width="12.7109375" style="1" customWidth="1"/>
    <col min="13838" max="13838" width="0" style="1" hidden="1" customWidth="1"/>
    <col min="13839" max="13839" width="11.42578125" style="1" customWidth="1"/>
    <col min="13840" max="14080" width="9.140625" style="1"/>
    <col min="14081" max="14081" width="0.7109375" style="1" customWidth="1"/>
    <col min="14082" max="14082" width="11.85546875" style="1" customWidth="1"/>
    <col min="14083" max="14083" width="12.140625" style="1" customWidth="1"/>
    <col min="14084" max="14084" width="8.140625" style="1" customWidth="1"/>
    <col min="14085" max="14085" width="10.5703125" style="1" customWidth="1"/>
    <col min="14086" max="14086" width="11.85546875" style="1" customWidth="1"/>
    <col min="14087" max="14089" width="0" style="1" hidden="1" customWidth="1"/>
    <col min="14090" max="14090" width="11.42578125" style="1" customWidth="1"/>
    <col min="14091" max="14091" width="12.5703125" style="1" customWidth="1"/>
    <col min="14092" max="14092" width="0" style="1" hidden="1" customWidth="1"/>
    <col min="14093" max="14093" width="12.7109375" style="1" customWidth="1"/>
    <col min="14094" max="14094" width="0" style="1" hidden="1" customWidth="1"/>
    <col min="14095" max="14095" width="11.42578125" style="1" customWidth="1"/>
    <col min="14096" max="14336" width="9.140625" style="1"/>
    <col min="14337" max="14337" width="0.7109375" style="1" customWidth="1"/>
    <col min="14338" max="14338" width="11.85546875" style="1" customWidth="1"/>
    <col min="14339" max="14339" width="12.140625" style="1" customWidth="1"/>
    <col min="14340" max="14340" width="8.140625" style="1" customWidth="1"/>
    <col min="14341" max="14341" width="10.5703125" style="1" customWidth="1"/>
    <col min="14342" max="14342" width="11.85546875" style="1" customWidth="1"/>
    <col min="14343" max="14345" width="0" style="1" hidden="1" customWidth="1"/>
    <col min="14346" max="14346" width="11.42578125" style="1" customWidth="1"/>
    <col min="14347" max="14347" width="12.5703125" style="1" customWidth="1"/>
    <col min="14348" max="14348" width="0" style="1" hidden="1" customWidth="1"/>
    <col min="14349" max="14349" width="12.7109375" style="1" customWidth="1"/>
    <col min="14350" max="14350" width="0" style="1" hidden="1" customWidth="1"/>
    <col min="14351" max="14351" width="11.42578125" style="1" customWidth="1"/>
    <col min="14352" max="14592" width="9.140625" style="1"/>
    <col min="14593" max="14593" width="0.7109375" style="1" customWidth="1"/>
    <col min="14594" max="14594" width="11.85546875" style="1" customWidth="1"/>
    <col min="14595" max="14595" width="12.140625" style="1" customWidth="1"/>
    <col min="14596" max="14596" width="8.140625" style="1" customWidth="1"/>
    <col min="14597" max="14597" width="10.5703125" style="1" customWidth="1"/>
    <col min="14598" max="14598" width="11.85546875" style="1" customWidth="1"/>
    <col min="14599" max="14601" width="0" style="1" hidden="1" customWidth="1"/>
    <col min="14602" max="14602" width="11.42578125" style="1" customWidth="1"/>
    <col min="14603" max="14603" width="12.5703125" style="1" customWidth="1"/>
    <col min="14604" max="14604" width="0" style="1" hidden="1" customWidth="1"/>
    <col min="14605" max="14605" width="12.7109375" style="1" customWidth="1"/>
    <col min="14606" max="14606" width="0" style="1" hidden="1" customWidth="1"/>
    <col min="14607" max="14607" width="11.42578125" style="1" customWidth="1"/>
    <col min="14608" max="14848" width="9.140625" style="1"/>
    <col min="14849" max="14849" width="0.7109375" style="1" customWidth="1"/>
    <col min="14850" max="14850" width="11.85546875" style="1" customWidth="1"/>
    <col min="14851" max="14851" width="12.140625" style="1" customWidth="1"/>
    <col min="14852" max="14852" width="8.140625" style="1" customWidth="1"/>
    <col min="14853" max="14853" width="10.5703125" style="1" customWidth="1"/>
    <col min="14854" max="14854" width="11.85546875" style="1" customWidth="1"/>
    <col min="14855" max="14857" width="0" style="1" hidden="1" customWidth="1"/>
    <col min="14858" max="14858" width="11.42578125" style="1" customWidth="1"/>
    <col min="14859" max="14859" width="12.5703125" style="1" customWidth="1"/>
    <col min="14860" max="14860" width="0" style="1" hidden="1" customWidth="1"/>
    <col min="14861" max="14861" width="12.7109375" style="1" customWidth="1"/>
    <col min="14862" max="14862" width="0" style="1" hidden="1" customWidth="1"/>
    <col min="14863" max="14863" width="11.42578125" style="1" customWidth="1"/>
    <col min="14864" max="15104" width="9.140625" style="1"/>
    <col min="15105" max="15105" width="0.7109375" style="1" customWidth="1"/>
    <col min="15106" max="15106" width="11.85546875" style="1" customWidth="1"/>
    <col min="15107" max="15107" width="12.140625" style="1" customWidth="1"/>
    <col min="15108" max="15108" width="8.140625" style="1" customWidth="1"/>
    <col min="15109" max="15109" width="10.5703125" style="1" customWidth="1"/>
    <col min="15110" max="15110" width="11.85546875" style="1" customWidth="1"/>
    <col min="15111" max="15113" width="0" style="1" hidden="1" customWidth="1"/>
    <col min="15114" max="15114" width="11.42578125" style="1" customWidth="1"/>
    <col min="15115" max="15115" width="12.5703125" style="1" customWidth="1"/>
    <col min="15116" max="15116" width="0" style="1" hidden="1" customWidth="1"/>
    <col min="15117" max="15117" width="12.7109375" style="1" customWidth="1"/>
    <col min="15118" max="15118" width="0" style="1" hidden="1" customWidth="1"/>
    <col min="15119" max="15119" width="11.42578125" style="1" customWidth="1"/>
    <col min="15120" max="15360" width="9.140625" style="1"/>
    <col min="15361" max="15361" width="0.7109375" style="1" customWidth="1"/>
    <col min="15362" max="15362" width="11.85546875" style="1" customWidth="1"/>
    <col min="15363" max="15363" width="12.140625" style="1" customWidth="1"/>
    <col min="15364" max="15364" width="8.140625" style="1" customWidth="1"/>
    <col min="15365" max="15365" width="10.5703125" style="1" customWidth="1"/>
    <col min="15366" max="15366" width="11.85546875" style="1" customWidth="1"/>
    <col min="15367" max="15369" width="0" style="1" hidden="1" customWidth="1"/>
    <col min="15370" max="15370" width="11.42578125" style="1" customWidth="1"/>
    <col min="15371" max="15371" width="12.5703125" style="1" customWidth="1"/>
    <col min="15372" max="15372" width="0" style="1" hidden="1" customWidth="1"/>
    <col min="15373" max="15373" width="12.7109375" style="1" customWidth="1"/>
    <col min="15374" max="15374" width="0" style="1" hidden="1" customWidth="1"/>
    <col min="15375" max="15375" width="11.42578125" style="1" customWidth="1"/>
    <col min="15376" max="15616" width="9.140625" style="1"/>
    <col min="15617" max="15617" width="0.7109375" style="1" customWidth="1"/>
    <col min="15618" max="15618" width="11.85546875" style="1" customWidth="1"/>
    <col min="15619" max="15619" width="12.140625" style="1" customWidth="1"/>
    <col min="15620" max="15620" width="8.140625" style="1" customWidth="1"/>
    <col min="15621" max="15621" width="10.5703125" style="1" customWidth="1"/>
    <col min="15622" max="15622" width="11.85546875" style="1" customWidth="1"/>
    <col min="15623" max="15625" width="0" style="1" hidden="1" customWidth="1"/>
    <col min="15626" max="15626" width="11.42578125" style="1" customWidth="1"/>
    <col min="15627" max="15627" width="12.5703125" style="1" customWidth="1"/>
    <col min="15628" max="15628" width="0" style="1" hidden="1" customWidth="1"/>
    <col min="15629" max="15629" width="12.7109375" style="1" customWidth="1"/>
    <col min="15630" max="15630" width="0" style="1" hidden="1" customWidth="1"/>
    <col min="15631" max="15631" width="11.42578125" style="1" customWidth="1"/>
    <col min="15632" max="15872" width="9.140625" style="1"/>
    <col min="15873" max="15873" width="0.7109375" style="1" customWidth="1"/>
    <col min="15874" max="15874" width="11.85546875" style="1" customWidth="1"/>
    <col min="15875" max="15875" width="12.140625" style="1" customWidth="1"/>
    <col min="15876" max="15876" width="8.140625" style="1" customWidth="1"/>
    <col min="15877" max="15877" width="10.5703125" style="1" customWidth="1"/>
    <col min="15878" max="15878" width="11.85546875" style="1" customWidth="1"/>
    <col min="15879" max="15881" width="0" style="1" hidden="1" customWidth="1"/>
    <col min="15882" max="15882" width="11.42578125" style="1" customWidth="1"/>
    <col min="15883" max="15883" width="12.5703125" style="1" customWidth="1"/>
    <col min="15884" max="15884" width="0" style="1" hidden="1" customWidth="1"/>
    <col min="15885" max="15885" width="12.7109375" style="1" customWidth="1"/>
    <col min="15886" max="15886" width="0" style="1" hidden="1" customWidth="1"/>
    <col min="15887" max="15887" width="11.42578125" style="1" customWidth="1"/>
    <col min="15888" max="16128" width="9.140625" style="1"/>
    <col min="16129" max="16129" width="0.7109375" style="1" customWidth="1"/>
    <col min="16130" max="16130" width="11.85546875" style="1" customWidth="1"/>
    <col min="16131" max="16131" width="12.140625" style="1" customWidth="1"/>
    <col min="16132" max="16132" width="8.140625" style="1" customWidth="1"/>
    <col min="16133" max="16133" width="10.5703125" style="1" customWidth="1"/>
    <col min="16134" max="16134" width="11.85546875" style="1" customWidth="1"/>
    <col min="16135" max="16137" width="0" style="1" hidden="1" customWidth="1"/>
    <col min="16138" max="16138" width="11.42578125" style="1" customWidth="1"/>
    <col min="16139" max="16139" width="12.5703125" style="1" customWidth="1"/>
    <col min="16140" max="16140" width="0" style="1" hidden="1" customWidth="1"/>
    <col min="16141" max="16141" width="12.7109375" style="1" customWidth="1"/>
    <col min="16142" max="16142" width="0" style="1" hidden="1" customWidth="1"/>
    <col min="16143" max="16143" width="11.42578125" style="1" customWidth="1"/>
    <col min="16144" max="16384" width="9.140625" style="1"/>
  </cols>
  <sheetData>
    <row r="1" spans="1:17" s="184" customFormat="1" ht="50.25" customHeight="1">
      <c r="B1" s="185"/>
      <c r="C1" s="186"/>
      <c r="D1" s="188"/>
      <c r="E1" s="188"/>
      <c r="F1" s="187"/>
      <c r="G1" s="187"/>
      <c r="H1" s="187"/>
      <c r="I1" s="187"/>
      <c r="J1" s="187"/>
      <c r="K1" s="187"/>
      <c r="L1" s="187"/>
      <c r="M1" s="187"/>
      <c r="N1" s="188"/>
    </row>
    <row r="2" spans="1:17" s="189" customFormat="1" ht="3.75" customHeight="1">
      <c r="B2" s="190"/>
      <c r="C2" s="191"/>
      <c r="D2" s="193"/>
      <c r="E2" s="193"/>
      <c r="F2" s="192"/>
      <c r="G2" s="192"/>
      <c r="H2" s="192"/>
      <c r="I2" s="192"/>
      <c r="J2" s="192"/>
      <c r="K2" s="192"/>
      <c r="L2" s="192"/>
      <c r="M2" s="192"/>
      <c r="N2" s="193"/>
    </row>
    <row r="3" spans="1:17" ht="33" customHeight="1">
      <c r="A3" s="189"/>
      <c r="B3" s="269" t="str">
        <f>oknCompanyName</f>
        <v>Your Company Name</v>
      </c>
      <c r="C3" s="195"/>
      <c r="J3" s="199"/>
      <c r="M3" s="200"/>
      <c r="N3" s="193"/>
      <c r="O3" s="189"/>
      <c r="P3" s="189"/>
      <c r="Q3" s="189"/>
    </row>
    <row r="4" spans="1:17">
      <c r="A4" s="189"/>
      <c r="B4" s="198" t="str">
        <f>oknCompanyAddress</f>
        <v>Street Address</v>
      </c>
      <c r="M4" s="192"/>
      <c r="N4" s="193"/>
      <c r="O4" s="189"/>
      <c r="P4" s="189"/>
      <c r="Q4" s="189"/>
    </row>
    <row r="5" spans="1:17">
      <c r="A5" s="189"/>
      <c r="B5" s="198" t="str">
        <f>oknCompanyCityStateZip</f>
        <v>City, ST  ZIP Code</v>
      </c>
      <c r="M5" s="202"/>
      <c r="N5" s="193"/>
      <c r="O5" s="189"/>
      <c r="P5" s="189"/>
      <c r="Q5" s="189"/>
    </row>
    <row r="6" spans="1:17">
      <c r="A6" s="189"/>
      <c r="B6" s="198" t="str">
        <f>oknCompanyContact</f>
        <v>Phone Number,Web Address, etc.</v>
      </c>
      <c r="M6" s="192"/>
      <c r="N6" s="193"/>
      <c r="O6" s="189"/>
      <c r="P6" s="189"/>
      <c r="Q6" s="189"/>
    </row>
    <row r="7" spans="1:17" ht="12.75" customHeight="1">
      <c r="A7" s="189"/>
      <c r="K7" s="203"/>
      <c r="M7" s="192"/>
      <c r="N7" s="193"/>
      <c r="O7" s="189"/>
      <c r="P7" s="189"/>
      <c r="Q7" s="189"/>
    </row>
    <row r="8" spans="1:17" ht="12.75" customHeight="1">
      <c r="A8" s="189"/>
      <c r="B8" s="204" t="s">
        <v>58</v>
      </c>
      <c r="M8" s="192"/>
      <c r="N8" s="193"/>
      <c r="O8" s="189"/>
      <c r="P8" s="189"/>
      <c r="Q8" s="189"/>
    </row>
    <row r="9" spans="1:17" ht="12.75" customHeight="1">
      <c r="A9" s="189"/>
      <c r="B9" s="3" t="s">
        <v>59</v>
      </c>
      <c r="C9" s="230"/>
      <c r="M9" s="192"/>
      <c r="N9" s="193"/>
      <c r="O9" s="189"/>
      <c r="P9" s="189"/>
      <c r="Q9" s="189"/>
    </row>
    <row r="10" spans="1:17" ht="12.75" customHeight="1">
      <c r="A10" s="189"/>
      <c r="B10" s="3" t="s">
        <v>60</v>
      </c>
      <c r="C10" s="230"/>
      <c r="M10" s="192"/>
      <c r="N10" s="193"/>
      <c r="O10" s="189"/>
      <c r="P10" s="189"/>
      <c r="Q10" s="189"/>
    </row>
    <row r="11" spans="1:17" ht="12.75" customHeight="1">
      <c r="A11" s="189"/>
      <c r="N11" s="193"/>
      <c r="O11" s="189"/>
      <c r="P11" s="189"/>
      <c r="Q11" s="189"/>
    </row>
    <row r="12" spans="1:17" ht="3" customHeight="1"/>
    <row r="13" spans="1:17" s="211" customFormat="1" ht="15.75" customHeight="1">
      <c r="A13" s="206"/>
      <c r="B13" s="210" t="s">
        <v>66</v>
      </c>
      <c r="C13" s="208" t="s">
        <v>62</v>
      </c>
      <c r="D13" s="210" t="s">
        <v>65</v>
      </c>
      <c r="E13" s="210" t="s">
        <v>64</v>
      </c>
      <c r="F13" s="209" t="s">
        <v>63</v>
      </c>
      <c r="G13" s="209" t="str">
        <f>oknTax1Name</f>
        <v>PST</v>
      </c>
      <c r="H13" s="209" t="str">
        <f>oknTax2Name</f>
        <v>GST</v>
      </c>
      <c r="I13" s="209" t="s">
        <v>68</v>
      </c>
      <c r="J13" s="209" t="s">
        <v>69</v>
      </c>
      <c r="K13" s="209" t="s">
        <v>70</v>
      </c>
      <c r="L13" s="209" t="s">
        <v>67</v>
      </c>
      <c r="M13" s="209" t="s">
        <v>71</v>
      </c>
      <c r="N13" s="210" t="s">
        <v>72</v>
      </c>
      <c r="Q13" s="206"/>
    </row>
  </sheetData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"/>
  <sheetViews>
    <sheetView showGridLines="0" showRowColHeaders="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198" customWidth="1"/>
    <col min="3" max="3" width="12.5703125" style="201" customWidth="1"/>
    <col min="4" max="4" width="10.5703125" style="197" customWidth="1"/>
    <col min="5" max="5" width="19.5703125" style="198" customWidth="1"/>
    <col min="6" max="6" width="11.7109375" style="198" hidden="1" customWidth="1"/>
    <col min="7" max="7" width="12.7109375" style="196" customWidth="1"/>
    <col min="8" max="8" width="12.7109375" style="196" hidden="1" customWidth="1"/>
    <col min="9" max="9" width="10.7109375" style="211" customWidth="1"/>
    <col min="10" max="10" width="14.85546875" style="1" customWidth="1"/>
    <col min="11" max="256" width="9.140625" style="1"/>
    <col min="257" max="257" width="0.7109375" style="1" customWidth="1"/>
    <col min="258" max="258" width="10.5703125" style="1" customWidth="1"/>
    <col min="259" max="259" width="12.5703125" style="1" customWidth="1"/>
    <col min="260" max="260" width="10.5703125" style="1" customWidth="1"/>
    <col min="261" max="261" width="19.5703125" style="1" customWidth="1"/>
    <col min="262" max="262" width="0" style="1" hidden="1" customWidth="1"/>
    <col min="263" max="263" width="12.7109375" style="1" customWidth="1"/>
    <col min="264" max="264" width="0" style="1" hidden="1" customWidth="1"/>
    <col min="265" max="265" width="10.7109375" style="1" customWidth="1"/>
    <col min="266" max="266" width="14.85546875" style="1" customWidth="1"/>
    <col min="267" max="512" width="9.140625" style="1"/>
    <col min="513" max="513" width="0.7109375" style="1" customWidth="1"/>
    <col min="514" max="514" width="10.5703125" style="1" customWidth="1"/>
    <col min="515" max="515" width="12.5703125" style="1" customWidth="1"/>
    <col min="516" max="516" width="10.5703125" style="1" customWidth="1"/>
    <col min="517" max="517" width="19.5703125" style="1" customWidth="1"/>
    <col min="518" max="518" width="0" style="1" hidden="1" customWidth="1"/>
    <col min="519" max="519" width="12.7109375" style="1" customWidth="1"/>
    <col min="520" max="520" width="0" style="1" hidden="1" customWidth="1"/>
    <col min="521" max="521" width="10.7109375" style="1" customWidth="1"/>
    <col min="522" max="522" width="14.85546875" style="1" customWidth="1"/>
    <col min="523" max="768" width="9.140625" style="1"/>
    <col min="769" max="769" width="0.7109375" style="1" customWidth="1"/>
    <col min="770" max="770" width="10.5703125" style="1" customWidth="1"/>
    <col min="771" max="771" width="12.5703125" style="1" customWidth="1"/>
    <col min="772" max="772" width="10.5703125" style="1" customWidth="1"/>
    <col min="773" max="773" width="19.5703125" style="1" customWidth="1"/>
    <col min="774" max="774" width="0" style="1" hidden="1" customWidth="1"/>
    <col min="775" max="775" width="12.7109375" style="1" customWidth="1"/>
    <col min="776" max="776" width="0" style="1" hidden="1" customWidth="1"/>
    <col min="777" max="777" width="10.7109375" style="1" customWidth="1"/>
    <col min="778" max="778" width="14.85546875" style="1" customWidth="1"/>
    <col min="779" max="1024" width="9.140625" style="1"/>
    <col min="1025" max="1025" width="0.7109375" style="1" customWidth="1"/>
    <col min="1026" max="1026" width="10.5703125" style="1" customWidth="1"/>
    <col min="1027" max="1027" width="12.5703125" style="1" customWidth="1"/>
    <col min="1028" max="1028" width="10.5703125" style="1" customWidth="1"/>
    <col min="1029" max="1029" width="19.5703125" style="1" customWidth="1"/>
    <col min="1030" max="1030" width="0" style="1" hidden="1" customWidth="1"/>
    <col min="1031" max="1031" width="12.7109375" style="1" customWidth="1"/>
    <col min="1032" max="1032" width="0" style="1" hidden="1" customWidth="1"/>
    <col min="1033" max="1033" width="10.7109375" style="1" customWidth="1"/>
    <col min="1034" max="1034" width="14.85546875" style="1" customWidth="1"/>
    <col min="1035" max="1280" width="9.140625" style="1"/>
    <col min="1281" max="1281" width="0.7109375" style="1" customWidth="1"/>
    <col min="1282" max="1282" width="10.5703125" style="1" customWidth="1"/>
    <col min="1283" max="1283" width="12.5703125" style="1" customWidth="1"/>
    <col min="1284" max="1284" width="10.5703125" style="1" customWidth="1"/>
    <col min="1285" max="1285" width="19.5703125" style="1" customWidth="1"/>
    <col min="1286" max="1286" width="0" style="1" hidden="1" customWidth="1"/>
    <col min="1287" max="1287" width="12.7109375" style="1" customWidth="1"/>
    <col min="1288" max="1288" width="0" style="1" hidden="1" customWidth="1"/>
    <col min="1289" max="1289" width="10.7109375" style="1" customWidth="1"/>
    <col min="1290" max="1290" width="14.85546875" style="1" customWidth="1"/>
    <col min="1291" max="1536" width="9.140625" style="1"/>
    <col min="1537" max="1537" width="0.7109375" style="1" customWidth="1"/>
    <col min="1538" max="1538" width="10.5703125" style="1" customWidth="1"/>
    <col min="1539" max="1539" width="12.5703125" style="1" customWidth="1"/>
    <col min="1540" max="1540" width="10.5703125" style="1" customWidth="1"/>
    <col min="1541" max="1541" width="19.5703125" style="1" customWidth="1"/>
    <col min="1542" max="1542" width="0" style="1" hidden="1" customWidth="1"/>
    <col min="1543" max="1543" width="12.7109375" style="1" customWidth="1"/>
    <col min="1544" max="1544" width="0" style="1" hidden="1" customWidth="1"/>
    <col min="1545" max="1545" width="10.7109375" style="1" customWidth="1"/>
    <col min="1546" max="1546" width="14.85546875" style="1" customWidth="1"/>
    <col min="1547" max="1792" width="9.140625" style="1"/>
    <col min="1793" max="1793" width="0.7109375" style="1" customWidth="1"/>
    <col min="1794" max="1794" width="10.5703125" style="1" customWidth="1"/>
    <col min="1795" max="1795" width="12.5703125" style="1" customWidth="1"/>
    <col min="1796" max="1796" width="10.5703125" style="1" customWidth="1"/>
    <col min="1797" max="1797" width="19.5703125" style="1" customWidth="1"/>
    <col min="1798" max="1798" width="0" style="1" hidden="1" customWidth="1"/>
    <col min="1799" max="1799" width="12.7109375" style="1" customWidth="1"/>
    <col min="1800" max="1800" width="0" style="1" hidden="1" customWidth="1"/>
    <col min="1801" max="1801" width="10.7109375" style="1" customWidth="1"/>
    <col min="1802" max="1802" width="14.85546875" style="1" customWidth="1"/>
    <col min="1803" max="2048" width="9.140625" style="1"/>
    <col min="2049" max="2049" width="0.7109375" style="1" customWidth="1"/>
    <col min="2050" max="2050" width="10.5703125" style="1" customWidth="1"/>
    <col min="2051" max="2051" width="12.5703125" style="1" customWidth="1"/>
    <col min="2052" max="2052" width="10.5703125" style="1" customWidth="1"/>
    <col min="2053" max="2053" width="19.5703125" style="1" customWidth="1"/>
    <col min="2054" max="2054" width="0" style="1" hidden="1" customWidth="1"/>
    <col min="2055" max="2055" width="12.7109375" style="1" customWidth="1"/>
    <col min="2056" max="2056" width="0" style="1" hidden="1" customWidth="1"/>
    <col min="2057" max="2057" width="10.7109375" style="1" customWidth="1"/>
    <col min="2058" max="2058" width="14.85546875" style="1" customWidth="1"/>
    <col min="2059" max="2304" width="9.140625" style="1"/>
    <col min="2305" max="2305" width="0.7109375" style="1" customWidth="1"/>
    <col min="2306" max="2306" width="10.5703125" style="1" customWidth="1"/>
    <col min="2307" max="2307" width="12.5703125" style="1" customWidth="1"/>
    <col min="2308" max="2308" width="10.5703125" style="1" customWidth="1"/>
    <col min="2309" max="2309" width="19.5703125" style="1" customWidth="1"/>
    <col min="2310" max="2310" width="0" style="1" hidden="1" customWidth="1"/>
    <col min="2311" max="2311" width="12.7109375" style="1" customWidth="1"/>
    <col min="2312" max="2312" width="0" style="1" hidden="1" customWidth="1"/>
    <col min="2313" max="2313" width="10.7109375" style="1" customWidth="1"/>
    <col min="2314" max="2314" width="14.85546875" style="1" customWidth="1"/>
    <col min="2315" max="2560" width="9.140625" style="1"/>
    <col min="2561" max="2561" width="0.7109375" style="1" customWidth="1"/>
    <col min="2562" max="2562" width="10.5703125" style="1" customWidth="1"/>
    <col min="2563" max="2563" width="12.5703125" style="1" customWidth="1"/>
    <col min="2564" max="2564" width="10.5703125" style="1" customWidth="1"/>
    <col min="2565" max="2565" width="19.5703125" style="1" customWidth="1"/>
    <col min="2566" max="2566" width="0" style="1" hidden="1" customWidth="1"/>
    <col min="2567" max="2567" width="12.7109375" style="1" customWidth="1"/>
    <col min="2568" max="2568" width="0" style="1" hidden="1" customWidth="1"/>
    <col min="2569" max="2569" width="10.7109375" style="1" customWidth="1"/>
    <col min="2570" max="2570" width="14.85546875" style="1" customWidth="1"/>
    <col min="2571" max="2816" width="9.140625" style="1"/>
    <col min="2817" max="2817" width="0.7109375" style="1" customWidth="1"/>
    <col min="2818" max="2818" width="10.5703125" style="1" customWidth="1"/>
    <col min="2819" max="2819" width="12.5703125" style="1" customWidth="1"/>
    <col min="2820" max="2820" width="10.5703125" style="1" customWidth="1"/>
    <col min="2821" max="2821" width="19.5703125" style="1" customWidth="1"/>
    <col min="2822" max="2822" width="0" style="1" hidden="1" customWidth="1"/>
    <col min="2823" max="2823" width="12.7109375" style="1" customWidth="1"/>
    <col min="2824" max="2824" width="0" style="1" hidden="1" customWidth="1"/>
    <col min="2825" max="2825" width="10.7109375" style="1" customWidth="1"/>
    <col min="2826" max="2826" width="14.85546875" style="1" customWidth="1"/>
    <col min="2827" max="3072" width="9.140625" style="1"/>
    <col min="3073" max="3073" width="0.7109375" style="1" customWidth="1"/>
    <col min="3074" max="3074" width="10.5703125" style="1" customWidth="1"/>
    <col min="3075" max="3075" width="12.5703125" style="1" customWidth="1"/>
    <col min="3076" max="3076" width="10.5703125" style="1" customWidth="1"/>
    <col min="3077" max="3077" width="19.5703125" style="1" customWidth="1"/>
    <col min="3078" max="3078" width="0" style="1" hidden="1" customWidth="1"/>
    <col min="3079" max="3079" width="12.7109375" style="1" customWidth="1"/>
    <col min="3080" max="3080" width="0" style="1" hidden="1" customWidth="1"/>
    <col min="3081" max="3081" width="10.7109375" style="1" customWidth="1"/>
    <col min="3082" max="3082" width="14.85546875" style="1" customWidth="1"/>
    <col min="3083" max="3328" width="9.140625" style="1"/>
    <col min="3329" max="3329" width="0.7109375" style="1" customWidth="1"/>
    <col min="3330" max="3330" width="10.5703125" style="1" customWidth="1"/>
    <col min="3331" max="3331" width="12.5703125" style="1" customWidth="1"/>
    <col min="3332" max="3332" width="10.5703125" style="1" customWidth="1"/>
    <col min="3333" max="3333" width="19.5703125" style="1" customWidth="1"/>
    <col min="3334" max="3334" width="0" style="1" hidden="1" customWidth="1"/>
    <col min="3335" max="3335" width="12.7109375" style="1" customWidth="1"/>
    <col min="3336" max="3336" width="0" style="1" hidden="1" customWidth="1"/>
    <col min="3337" max="3337" width="10.7109375" style="1" customWidth="1"/>
    <col min="3338" max="3338" width="14.85546875" style="1" customWidth="1"/>
    <col min="3339" max="3584" width="9.140625" style="1"/>
    <col min="3585" max="3585" width="0.7109375" style="1" customWidth="1"/>
    <col min="3586" max="3586" width="10.5703125" style="1" customWidth="1"/>
    <col min="3587" max="3587" width="12.5703125" style="1" customWidth="1"/>
    <col min="3588" max="3588" width="10.5703125" style="1" customWidth="1"/>
    <col min="3589" max="3589" width="19.5703125" style="1" customWidth="1"/>
    <col min="3590" max="3590" width="0" style="1" hidden="1" customWidth="1"/>
    <col min="3591" max="3591" width="12.7109375" style="1" customWidth="1"/>
    <col min="3592" max="3592" width="0" style="1" hidden="1" customWidth="1"/>
    <col min="3593" max="3593" width="10.7109375" style="1" customWidth="1"/>
    <col min="3594" max="3594" width="14.85546875" style="1" customWidth="1"/>
    <col min="3595" max="3840" width="9.140625" style="1"/>
    <col min="3841" max="3841" width="0.7109375" style="1" customWidth="1"/>
    <col min="3842" max="3842" width="10.5703125" style="1" customWidth="1"/>
    <col min="3843" max="3843" width="12.5703125" style="1" customWidth="1"/>
    <col min="3844" max="3844" width="10.5703125" style="1" customWidth="1"/>
    <col min="3845" max="3845" width="19.5703125" style="1" customWidth="1"/>
    <col min="3846" max="3846" width="0" style="1" hidden="1" customWidth="1"/>
    <col min="3847" max="3847" width="12.7109375" style="1" customWidth="1"/>
    <col min="3848" max="3848" width="0" style="1" hidden="1" customWidth="1"/>
    <col min="3849" max="3849" width="10.7109375" style="1" customWidth="1"/>
    <col min="3850" max="3850" width="14.85546875" style="1" customWidth="1"/>
    <col min="3851" max="4096" width="9.140625" style="1"/>
    <col min="4097" max="4097" width="0.7109375" style="1" customWidth="1"/>
    <col min="4098" max="4098" width="10.5703125" style="1" customWidth="1"/>
    <col min="4099" max="4099" width="12.5703125" style="1" customWidth="1"/>
    <col min="4100" max="4100" width="10.5703125" style="1" customWidth="1"/>
    <col min="4101" max="4101" width="19.5703125" style="1" customWidth="1"/>
    <col min="4102" max="4102" width="0" style="1" hidden="1" customWidth="1"/>
    <col min="4103" max="4103" width="12.7109375" style="1" customWidth="1"/>
    <col min="4104" max="4104" width="0" style="1" hidden="1" customWidth="1"/>
    <col min="4105" max="4105" width="10.7109375" style="1" customWidth="1"/>
    <col min="4106" max="4106" width="14.85546875" style="1" customWidth="1"/>
    <col min="4107" max="4352" width="9.140625" style="1"/>
    <col min="4353" max="4353" width="0.7109375" style="1" customWidth="1"/>
    <col min="4354" max="4354" width="10.5703125" style="1" customWidth="1"/>
    <col min="4355" max="4355" width="12.5703125" style="1" customWidth="1"/>
    <col min="4356" max="4356" width="10.5703125" style="1" customWidth="1"/>
    <col min="4357" max="4357" width="19.5703125" style="1" customWidth="1"/>
    <col min="4358" max="4358" width="0" style="1" hidden="1" customWidth="1"/>
    <col min="4359" max="4359" width="12.7109375" style="1" customWidth="1"/>
    <col min="4360" max="4360" width="0" style="1" hidden="1" customWidth="1"/>
    <col min="4361" max="4361" width="10.7109375" style="1" customWidth="1"/>
    <col min="4362" max="4362" width="14.85546875" style="1" customWidth="1"/>
    <col min="4363" max="4608" width="9.140625" style="1"/>
    <col min="4609" max="4609" width="0.7109375" style="1" customWidth="1"/>
    <col min="4610" max="4610" width="10.5703125" style="1" customWidth="1"/>
    <col min="4611" max="4611" width="12.5703125" style="1" customWidth="1"/>
    <col min="4612" max="4612" width="10.5703125" style="1" customWidth="1"/>
    <col min="4613" max="4613" width="19.5703125" style="1" customWidth="1"/>
    <col min="4614" max="4614" width="0" style="1" hidden="1" customWidth="1"/>
    <col min="4615" max="4615" width="12.7109375" style="1" customWidth="1"/>
    <col min="4616" max="4616" width="0" style="1" hidden="1" customWidth="1"/>
    <col min="4617" max="4617" width="10.7109375" style="1" customWidth="1"/>
    <col min="4618" max="4618" width="14.85546875" style="1" customWidth="1"/>
    <col min="4619" max="4864" width="9.140625" style="1"/>
    <col min="4865" max="4865" width="0.7109375" style="1" customWidth="1"/>
    <col min="4866" max="4866" width="10.5703125" style="1" customWidth="1"/>
    <col min="4867" max="4867" width="12.5703125" style="1" customWidth="1"/>
    <col min="4868" max="4868" width="10.5703125" style="1" customWidth="1"/>
    <col min="4869" max="4869" width="19.5703125" style="1" customWidth="1"/>
    <col min="4870" max="4870" width="0" style="1" hidden="1" customWidth="1"/>
    <col min="4871" max="4871" width="12.7109375" style="1" customWidth="1"/>
    <col min="4872" max="4872" width="0" style="1" hidden="1" customWidth="1"/>
    <col min="4873" max="4873" width="10.7109375" style="1" customWidth="1"/>
    <col min="4874" max="4874" width="14.85546875" style="1" customWidth="1"/>
    <col min="4875" max="5120" width="9.140625" style="1"/>
    <col min="5121" max="5121" width="0.7109375" style="1" customWidth="1"/>
    <col min="5122" max="5122" width="10.5703125" style="1" customWidth="1"/>
    <col min="5123" max="5123" width="12.5703125" style="1" customWidth="1"/>
    <col min="5124" max="5124" width="10.5703125" style="1" customWidth="1"/>
    <col min="5125" max="5125" width="19.5703125" style="1" customWidth="1"/>
    <col min="5126" max="5126" width="0" style="1" hidden="1" customWidth="1"/>
    <col min="5127" max="5127" width="12.7109375" style="1" customWidth="1"/>
    <col min="5128" max="5128" width="0" style="1" hidden="1" customWidth="1"/>
    <col min="5129" max="5129" width="10.7109375" style="1" customWidth="1"/>
    <col min="5130" max="5130" width="14.85546875" style="1" customWidth="1"/>
    <col min="5131" max="5376" width="9.140625" style="1"/>
    <col min="5377" max="5377" width="0.7109375" style="1" customWidth="1"/>
    <col min="5378" max="5378" width="10.5703125" style="1" customWidth="1"/>
    <col min="5379" max="5379" width="12.5703125" style="1" customWidth="1"/>
    <col min="5380" max="5380" width="10.5703125" style="1" customWidth="1"/>
    <col min="5381" max="5381" width="19.5703125" style="1" customWidth="1"/>
    <col min="5382" max="5382" width="0" style="1" hidden="1" customWidth="1"/>
    <col min="5383" max="5383" width="12.7109375" style="1" customWidth="1"/>
    <col min="5384" max="5384" width="0" style="1" hidden="1" customWidth="1"/>
    <col min="5385" max="5385" width="10.7109375" style="1" customWidth="1"/>
    <col min="5386" max="5386" width="14.85546875" style="1" customWidth="1"/>
    <col min="5387" max="5632" width="9.140625" style="1"/>
    <col min="5633" max="5633" width="0.7109375" style="1" customWidth="1"/>
    <col min="5634" max="5634" width="10.5703125" style="1" customWidth="1"/>
    <col min="5635" max="5635" width="12.5703125" style="1" customWidth="1"/>
    <col min="5636" max="5636" width="10.5703125" style="1" customWidth="1"/>
    <col min="5637" max="5637" width="19.5703125" style="1" customWidth="1"/>
    <col min="5638" max="5638" width="0" style="1" hidden="1" customWidth="1"/>
    <col min="5639" max="5639" width="12.7109375" style="1" customWidth="1"/>
    <col min="5640" max="5640" width="0" style="1" hidden="1" customWidth="1"/>
    <col min="5641" max="5641" width="10.7109375" style="1" customWidth="1"/>
    <col min="5642" max="5642" width="14.85546875" style="1" customWidth="1"/>
    <col min="5643" max="5888" width="9.140625" style="1"/>
    <col min="5889" max="5889" width="0.7109375" style="1" customWidth="1"/>
    <col min="5890" max="5890" width="10.5703125" style="1" customWidth="1"/>
    <col min="5891" max="5891" width="12.5703125" style="1" customWidth="1"/>
    <col min="5892" max="5892" width="10.5703125" style="1" customWidth="1"/>
    <col min="5893" max="5893" width="19.5703125" style="1" customWidth="1"/>
    <col min="5894" max="5894" width="0" style="1" hidden="1" customWidth="1"/>
    <col min="5895" max="5895" width="12.7109375" style="1" customWidth="1"/>
    <col min="5896" max="5896" width="0" style="1" hidden="1" customWidth="1"/>
    <col min="5897" max="5897" width="10.7109375" style="1" customWidth="1"/>
    <col min="5898" max="5898" width="14.85546875" style="1" customWidth="1"/>
    <col min="5899" max="6144" width="9.140625" style="1"/>
    <col min="6145" max="6145" width="0.7109375" style="1" customWidth="1"/>
    <col min="6146" max="6146" width="10.5703125" style="1" customWidth="1"/>
    <col min="6147" max="6147" width="12.5703125" style="1" customWidth="1"/>
    <col min="6148" max="6148" width="10.5703125" style="1" customWidth="1"/>
    <col min="6149" max="6149" width="19.5703125" style="1" customWidth="1"/>
    <col min="6150" max="6150" width="0" style="1" hidden="1" customWidth="1"/>
    <col min="6151" max="6151" width="12.7109375" style="1" customWidth="1"/>
    <col min="6152" max="6152" width="0" style="1" hidden="1" customWidth="1"/>
    <col min="6153" max="6153" width="10.7109375" style="1" customWidth="1"/>
    <col min="6154" max="6154" width="14.85546875" style="1" customWidth="1"/>
    <col min="6155" max="6400" width="9.140625" style="1"/>
    <col min="6401" max="6401" width="0.7109375" style="1" customWidth="1"/>
    <col min="6402" max="6402" width="10.5703125" style="1" customWidth="1"/>
    <col min="6403" max="6403" width="12.5703125" style="1" customWidth="1"/>
    <col min="6404" max="6404" width="10.5703125" style="1" customWidth="1"/>
    <col min="6405" max="6405" width="19.5703125" style="1" customWidth="1"/>
    <col min="6406" max="6406" width="0" style="1" hidden="1" customWidth="1"/>
    <col min="6407" max="6407" width="12.7109375" style="1" customWidth="1"/>
    <col min="6408" max="6408" width="0" style="1" hidden="1" customWidth="1"/>
    <col min="6409" max="6409" width="10.7109375" style="1" customWidth="1"/>
    <col min="6410" max="6410" width="14.85546875" style="1" customWidth="1"/>
    <col min="6411" max="6656" width="9.140625" style="1"/>
    <col min="6657" max="6657" width="0.7109375" style="1" customWidth="1"/>
    <col min="6658" max="6658" width="10.5703125" style="1" customWidth="1"/>
    <col min="6659" max="6659" width="12.5703125" style="1" customWidth="1"/>
    <col min="6660" max="6660" width="10.5703125" style="1" customWidth="1"/>
    <col min="6661" max="6661" width="19.5703125" style="1" customWidth="1"/>
    <col min="6662" max="6662" width="0" style="1" hidden="1" customWidth="1"/>
    <col min="6663" max="6663" width="12.7109375" style="1" customWidth="1"/>
    <col min="6664" max="6664" width="0" style="1" hidden="1" customWidth="1"/>
    <col min="6665" max="6665" width="10.7109375" style="1" customWidth="1"/>
    <col min="6666" max="6666" width="14.85546875" style="1" customWidth="1"/>
    <col min="6667" max="6912" width="9.140625" style="1"/>
    <col min="6913" max="6913" width="0.7109375" style="1" customWidth="1"/>
    <col min="6914" max="6914" width="10.5703125" style="1" customWidth="1"/>
    <col min="6915" max="6915" width="12.5703125" style="1" customWidth="1"/>
    <col min="6916" max="6916" width="10.5703125" style="1" customWidth="1"/>
    <col min="6917" max="6917" width="19.5703125" style="1" customWidth="1"/>
    <col min="6918" max="6918" width="0" style="1" hidden="1" customWidth="1"/>
    <col min="6919" max="6919" width="12.7109375" style="1" customWidth="1"/>
    <col min="6920" max="6920" width="0" style="1" hidden="1" customWidth="1"/>
    <col min="6921" max="6921" width="10.7109375" style="1" customWidth="1"/>
    <col min="6922" max="6922" width="14.85546875" style="1" customWidth="1"/>
    <col min="6923" max="7168" width="9.140625" style="1"/>
    <col min="7169" max="7169" width="0.7109375" style="1" customWidth="1"/>
    <col min="7170" max="7170" width="10.5703125" style="1" customWidth="1"/>
    <col min="7171" max="7171" width="12.5703125" style="1" customWidth="1"/>
    <col min="7172" max="7172" width="10.5703125" style="1" customWidth="1"/>
    <col min="7173" max="7173" width="19.5703125" style="1" customWidth="1"/>
    <col min="7174" max="7174" width="0" style="1" hidden="1" customWidth="1"/>
    <col min="7175" max="7175" width="12.7109375" style="1" customWidth="1"/>
    <col min="7176" max="7176" width="0" style="1" hidden="1" customWidth="1"/>
    <col min="7177" max="7177" width="10.7109375" style="1" customWidth="1"/>
    <col min="7178" max="7178" width="14.85546875" style="1" customWidth="1"/>
    <col min="7179" max="7424" width="9.140625" style="1"/>
    <col min="7425" max="7425" width="0.7109375" style="1" customWidth="1"/>
    <col min="7426" max="7426" width="10.5703125" style="1" customWidth="1"/>
    <col min="7427" max="7427" width="12.5703125" style="1" customWidth="1"/>
    <col min="7428" max="7428" width="10.5703125" style="1" customWidth="1"/>
    <col min="7429" max="7429" width="19.5703125" style="1" customWidth="1"/>
    <col min="7430" max="7430" width="0" style="1" hidden="1" customWidth="1"/>
    <col min="7431" max="7431" width="12.7109375" style="1" customWidth="1"/>
    <col min="7432" max="7432" width="0" style="1" hidden="1" customWidth="1"/>
    <col min="7433" max="7433" width="10.7109375" style="1" customWidth="1"/>
    <col min="7434" max="7434" width="14.85546875" style="1" customWidth="1"/>
    <col min="7435" max="7680" width="9.140625" style="1"/>
    <col min="7681" max="7681" width="0.7109375" style="1" customWidth="1"/>
    <col min="7682" max="7682" width="10.5703125" style="1" customWidth="1"/>
    <col min="7683" max="7683" width="12.5703125" style="1" customWidth="1"/>
    <col min="7684" max="7684" width="10.5703125" style="1" customWidth="1"/>
    <col min="7685" max="7685" width="19.5703125" style="1" customWidth="1"/>
    <col min="7686" max="7686" width="0" style="1" hidden="1" customWidth="1"/>
    <col min="7687" max="7687" width="12.7109375" style="1" customWidth="1"/>
    <col min="7688" max="7688" width="0" style="1" hidden="1" customWidth="1"/>
    <col min="7689" max="7689" width="10.7109375" style="1" customWidth="1"/>
    <col min="7690" max="7690" width="14.85546875" style="1" customWidth="1"/>
    <col min="7691" max="7936" width="9.140625" style="1"/>
    <col min="7937" max="7937" width="0.7109375" style="1" customWidth="1"/>
    <col min="7938" max="7938" width="10.5703125" style="1" customWidth="1"/>
    <col min="7939" max="7939" width="12.5703125" style="1" customWidth="1"/>
    <col min="7940" max="7940" width="10.5703125" style="1" customWidth="1"/>
    <col min="7941" max="7941" width="19.5703125" style="1" customWidth="1"/>
    <col min="7942" max="7942" width="0" style="1" hidden="1" customWidth="1"/>
    <col min="7943" max="7943" width="12.7109375" style="1" customWidth="1"/>
    <col min="7944" max="7944" width="0" style="1" hidden="1" customWidth="1"/>
    <col min="7945" max="7945" width="10.7109375" style="1" customWidth="1"/>
    <col min="7946" max="7946" width="14.85546875" style="1" customWidth="1"/>
    <col min="7947" max="8192" width="9.140625" style="1"/>
    <col min="8193" max="8193" width="0.7109375" style="1" customWidth="1"/>
    <col min="8194" max="8194" width="10.5703125" style="1" customWidth="1"/>
    <col min="8195" max="8195" width="12.5703125" style="1" customWidth="1"/>
    <col min="8196" max="8196" width="10.5703125" style="1" customWidth="1"/>
    <col min="8197" max="8197" width="19.5703125" style="1" customWidth="1"/>
    <col min="8198" max="8198" width="0" style="1" hidden="1" customWidth="1"/>
    <col min="8199" max="8199" width="12.7109375" style="1" customWidth="1"/>
    <col min="8200" max="8200" width="0" style="1" hidden="1" customWidth="1"/>
    <col min="8201" max="8201" width="10.7109375" style="1" customWidth="1"/>
    <col min="8202" max="8202" width="14.85546875" style="1" customWidth="1"/>
    <col min="8203" max="8448" width="9.140625" style="1"/>
    <col min="8449" max="8449" width="0.7109375" style="1" customWidth="1"/>
    <col min="8450" max="8450" width="10.5703125" style="1" customWidth="1"/>
    <col min="8451" max="8451" width="12.5703125" style="1" customWidth="1"/>
    <col min="8452" max="8452" width="10.5703125" style="1" customWidth="1"/>
    <col min="8453" max="8453" width="19.5703125" style="1" customWidth="1"/>
    <col min="8454" max="8454" width="0" style="1" hidden="1" customWidth="1"/>
    <col min="8455" max="8455" width="12.7109375" style="1" customWidth="1"/>
    <col min="8456" max="8456" width="0" style="1" hidden="1" customWidth="1"/>
    <col min="8457" max="8457" width="10.7109375" style="1" customWidth="1"/>
    <col min="8458" max="8458" width="14.85546875" style="1" customWidth="1"/>
    <col min="8459" max="8704" width="9.140625" style="1"/>
    <col min="8705" max="8705" width="0.7109375" style="1" customWidth="1"/>
    <col min="8706" max="8706" width="10.5703125" style="1" customWidth="1"/>
    <col min="8707" max="8707" width="12.5703125" style="1" customWidth="1"/>
    <col min="8708" max="8708" width="10.5703125" style="1" customWidth="1"/>
    <col min="8709" max="8709" width="19.5703125" style="1" customWidth="1"/>
    <col min="8710" max="8710" width="0" style="1" hidden="1" customWidth="1"/>
    <col min="8711" max="8711" width="12.7109375" style="1" customWidth="1"/>
    <col min="8712" max="8712" width="0" style="1" hidden="1" customWidth="1"/>
    <col min="8713" max="8713" width="10.7109375" style="1" customWidth="1"/>
    <col min="8714" max="8714" width="14.85546875" style="1" customWidth="1"/>
    <col min="8715" max="8960" width="9.140625" style="1"/>
    <col min="8961" max="8961" width="0.7109375" style="1" customWidth="1"/>
    <col min="8962" max="8962" width="10.5703125" style="1" customWidth="1"/>
    <col min="8963" max="8963" width="12.5703125" style="1" customWidth="1"/>
    <col min="8964" max="8964" width="10.5703125" style="1" customWidth="1"/>
    <col min="8965" max="8965" width="19.5703125" style="1" customWidth="1"/>
    <col min="8966" max="8966" width="0" style="1" hidden="1" customWidth="1"/>
    <col min="8967" max="8967" width="12.7109375" style="1" customWidth="1"/>
    <col min="8968" max="8968" width="0" style="1" hidden="1" customWidth="1"/>
    <col min="8969" max="8969" width="10.7109375" style="1" customWidth="1"/>
    <col min="8970" max="8970" width="14.85546875" style="1" customWidth="1"/>
    <col min="8971" max="9216" width="9.140625" style="1"/>
    <col min="9217" max="9217" width="0.7109375" style="1" customWidth="1"/>
    <col min="9218" max="9218" width="10.5703125" style="1" customWidth="1"/>
    <col min="9219" max="9219" width="12.5703125" style="1" customWidth="1"/>
    <col min="9220" max="9220" width="10.5703125" style="1" customWidth="1"/>
    <col min="9221" max="9221" width="19.5703125" style="1" customWidth="1"/>
    <col min="9222" max="9222" width="0" style="1" hidden="1" customWidth="1"/>
    <col min="9223" max="9223" width="12.7109375" style="1" customWidth="1"/>
    <col min="9224" max="9224" width="0" style="1" hidden="1" customWidth="1"/>
    <col min="9225" max="9225" width="10.7109375" style="1" customWidth="1"/>
    <col min="9226" max="9226" width="14.85546875" style="1" customWidth="1"/>
    <col min="9227" max="9472" width="9.140625" style="1"/>
    <col min="9473" max="9473" width="0.7109375" style="1" customWidth="1"/>
    <col min="9474" max="9474" width="10.5703125" style="1" customWidth="1"/>
    <col min="9475" max="9475" width="12.5703125" style="1" customWidth="1"/>
    <col min="9476" max="9476" width="10.5703125" style="1" customWidth="1"/>
    <col min="9477" max="9477" width="19.5703125" style="1" customWidth="1"/>
    <col min="9478" max="9478" width="0" style="1" hidden="1" customWidth="1"/>
    <col min="9479" max="9479" width="12.7109375" style="1" customWidth="1"/>
    <col min="9480" max="9480" width="0" style="1" hidden="1" customWidth="1"/>
    <col min="9481" max="9481" width="10.7109375" style="1" customWidth="1"/>
    <col min="9482" max="9482" width="14.85546875" style="1" customWidth="1"/>
    <col min="9483" max="9728" width="9.140625" style="1"/>
    <col min="9729" max="9729" width="0.7109375" style="1" customWidth="1"/>
    <col min="9730" max="9730" width="10.5703125" style="1" customWidth="1"/>
    <col min="9731" max="9731" width="12.5703125" style="1" customWidth="1"/>
    <col min="9732" max="9732" width="10.5703125" style="1" customWidth="1"/>
    <col min="9733" max="9733" width="19.5703125" style="1" customWidth="1"/>
    <col min="9734" max="9734" width="0" style="1" hidden="1" customWidth="1"/>
    <col min="9735" max="9735" width="12.7109375" style="1" customWidth="1"/>
    <col min="9736" max="9736" width="0" style="1" hidden="1" customWidth="1"/>
    <col min="9737" max="9737" width="10.7109375" style="1" customWidth="1"/>
    <col min="9738" max="9738" width="14.85546875" style="1" customWidth="1"/>
    <col min="9739" max="9984" width="9.140625" style="1"/>
    <col min="9985" max="9985" width="0.7109375" style="1" customWidth="1"/>
    <col min="9986" max="9986" width="10.5703125" style="1" customWidth="1"/>
    <col min="9987" max="9987" width="12.5703125" style="1" customWidth="1"/>
    <col min="9988" max="9988" width="10.5703125" style="1" customWidth="1"/>
    <col min="9989" max="9989" width="19.5703125" style="1" customWidth="1"/>
    <col min="9990" max="9990" width="0" style="1" hidden="1" customWidth="1"/>
    <col min="9991" max="9991" width="12.7109375" style="1" customWidth="1"/>
    <col min="9992" max="9992" width="0" style="1" hidden="1" customWidth="1"/>
    <col min="9993" max="9993" width="10.7109375" style="1" customWidth="1"/>
    <col min="9994" max="9994" width="14.85546875" style="1" customWidth="1"/>
    <col min="9995" max="10240" width="9.140625" style="1"/>
    <col min="10241" max="10241" width="0.7109375" style="1" customWidth="1"/>
    <col min="10242" max="10242" width="10.5703125" style="1" customWidth="1"/>
    <col min="10243" max="10243" width="12.5703125" style="1" customWidth="1"/>
    <col min="10244" max="10244" width="10.5703125" style="1" customWidth="1"/>
    <col min="10245" max="10245" width="19.5703125" style="1" customWidth="1"/>
    <col min="10246" max="10246" width="0" style="1" hidden="1" customWidth="1"/>
    <col min="10247" max="10247" width="12.7109375" style="1" customWidth="1"/>
    <col min="10248" max="10248" width="0" style="1" hidden="1" customWidth="1"/>
    <col min="10249" max="10249" width="10.7109375" style="1" customWidth="1"/>
    <col min="10250" max="10250" width="14.85546875" style="1" customWidth="1"/>
    <col min="10251" max="10496" width="9.140625" style="1"/>
    <col min="10497" max="10497" width="0.7109375" style="1" customWidth="1"/>
    <col min="10498" max="10498" width="10.5703125" style="1" customWidth="1"/>
    <col min="10499" max="10499" width="12.5703125" style="1" customWidth="1"/>
    <col min="10500" max="10500" width="10.5703125" style="1" customWidth="1"/>
    <col min="10501" max="10501" width="19.5703125" style="1" customWidth="1"/>
    <col min="10502" max="10502" width="0" style="1" hidden="1" customWidth="1"/>
    <col min="10503" max="10503" width="12.7109375" style="1" customWidth="1"/>
    <col min="10504" max="10504" width="0" style="1" hidden="1" customWidth="1"/>
    <col min="10505" max="10505" width="10.7109375" style="1" customWidth="1"/>
    <col min="10506" max="10506" width="14.85546875" style="1" customWidth="1"/>
    <col min="10507" max="10752" width="9.140625" style="1"/>
    <col min="10753" max="10753" width="0.7109375" style="1" customWidth="1"/>
    <col min="10754" max="10754" width="10.5703125" style="1" customWidth="1"/>
    <col min="10755" max="10755" width="12.5703125" style="1" customWidth="1"/>
    <col min="10756" max="10756" width="10.5703125" style="1" customWidth="1"/>
    <col min="10757" max="10757" width="19.5703125" style="1" customWidth="1"/>
    <col min="10758" max="10758" width="0" style="1" hidden="1" customWidth="1"/>
    <col min="10759" max="10759" width="12.7109375" style="1" customWidth="1"/>
    <col min="10760" max="10760" width="0" style="1" hidden="1" customWidth="1"/>
    <col min="10761" max="10761" width="10.7109375" style="1" customWidth="1"/>
    <col min="10762" max="10762" width="14.85546875" style="1" customWidth="1"/>
    <col min="10763" max="11008" width="9.140625" style="1"/>
    <col min="11009" max="11009" width="0.7109375" style="1" customWidth="1"/>
    <col min="11010" max="11010" width="10.5703125" style="1" customWidth="1"/>
    <col min="11011" max="11011" width="12.5703125" style="1" customWidth="1"/>
    <col min="11012" max="11012" width="10.5703125" style="1" customWidth="1"/>
    <col min="11013" max="11013" width="19.5703125" style="1" customWidth="1"/>
    <col min="11014" max="11014" width="0" style="1" hidden="1" customWidth="1"/>
    <col min="11015" max="11015" width="12.7109375" style="1" customWidth="1"/>
    <col min="11016" max="11016" width="0" style="1" hidden="1" customWidth="1"/>
    <col min="11017" max="11017" width="10.7109375" style="1" customWidth="1"/>
    <col min="11018" max="11018" width="14.85546875" style="1" customWidth="1"/>
    <col min="11019" max="11264" width="9.140625" style="1"/>
    <col min="11265" max="11265" width="0.7109375" style="1" customWidth="1"/>
    <col min="11266" max="11266" width="10.5703125" style="1" customWidth="1"/>
    <col min="11267" max="11267" width="12.5703125" style="1" customWidth="1"/>
    <col min="11268" max="11268" width="10.5703125" style="1" customWidth="1"/>
    <col min="11269" max="11269" width="19.5703125" style="1" customWidth="1"/>
    <col min="11270" max="11270" width="0" style="1" hidden="1" customWidth="1"/>
    <col min="11271" max="11271" width="12.7109375" style="1" customWidth="1"/>
    <col min="11272" max="11272" width="0" style="1" hidden="1" customWidth="1"/>
    <col min="11273" max="11273" width="10.7109375" style="1" customWidth="1"/>
    <col min="11274" max="11274" width="14.85546875" style="1" customWidth="1"/>
    <col min="11275" max="11520" width="9.140625" style="1"/>
    <col min="11521" max="11521" width="0.7109375" style="1" customWidth="1"/>
    <col min="11522" max="11522" width="10.5703125" style="1" customWidth="1"/>
    <col min="11523" max="11523" width="12.5703125" style="1" customWidth="1"/>
    <col min="11524" max="11524" width="10.5703125" style="1" customWidth="1"/>
    <col min="11525" max="11525" width="19.5703125" style="1" customWidth="1"/>
    <col min="11526" max="11526" width="0" style="1" hidden="1" customWidth="1"/>
    <col min="11527" max="11527" width="12.7109375" style="1" customWidth="1"/>
    <col min="11528" max="11528" width="0" style="1" hidden="1" customWidth="1"/>
    <col min="11529" max="11529" width="10.7109375" style="1" customWidth="1"/>
    <col min="11530" max="11530" width="14.85546875" style="1" customWidth="1"/>
    <col min="11531" max="11776" width="9.140625" style="1"/>
    <col min="11777" max="11777" width="0.7109375" style="1" customWidth="1"/>
    <col min="11778" max="11778" width="10.5703125" style="1" customWidth="1"/>
    <col min="11779" max="11779" width="12.5703125" style="1" customWidth="1"/>
    <col min="11780" max="11780" width="10.5703125" style="1" customWidth="1"/>
    <col min="11781" max="11781" width="19.5703125" style="1" customWidth="1"/>
    <col min="11782" max="11782" width="0" style="1" hidden="1" customWidth="1"/>
    <col min="11783" max="11783" width="12.7109375" style="1" customWidth="1"/>
    <col min="11784" max="11784" width="0" style="1" hidden="1" customWidth="1"/>
    <col min="11785" max="11785" width="10.7109375" style="1" customWidth="1"/>
    <col min="11786" max="11786" width="14.85546875" style="1" customWidth="1"/>
    <col min="11787" max="12032" width="9.140625" style="1"/>
    <col min="12033" max="12033" width="0.7109375" style="1" customWidth="1"/>
    <col min="12034" max="12034" width="10.5703125" style="1" customWidth="1"/>
    <col min="12035" max="12035" width="12.5703125" style="1" customWidth="1"/>
    <col min="12036" max="12036" width="10.5703125" style="1" customWidth="1"/>
    <col min="12037" max="12037" width="19.5703125" style="1" customWidth="1"/>
    <col min="12038" max="12038" width="0" style="1" hidden="1" customWidth="1"/>
    <col min="12039" max="12039" width="12.7109375" style="1" customWidth="1"/>
    <col min="12040" max="12040" width="0" style="1" hidden="1" customWidth="1"/>
    <col min="12041" max="12041" width="10.7109375" style="1" customWidth="1"/>
    <col min="12042" max="12042" width="14.85546875" style="1" customWidth="1"/>
    <col min="12043" max="12288" width="9.140625" style="1"/>
    <col min="12289" max="12289" width="0.7109375" style="1" customWidth="1"/>
    <col min="12290" max="12290" width="10.5703125" style="1" customWidth="1"/>
    <col min="12291" max="12291" width="12.5703125" style="1" customWidth="1"/>
    <col min="12292" max="12292" width="10.5703125" style="1" customWidth="1"/>
    <col min="12293" max="12293" width="19.5703125" style="1" customWidth="1"/>
    <col min="12294" max="12294" width="0" style="1" hidden="1" customWidth="1"/>
    <col min="12295" max="12295" width="12.7109375" style="1" customWidth="1"/>
    <col min="12296" max="12296" width="0" style="1" hidden="1" customWidth="1"/>
    <col min="12297" max="12297" width="10.7109375" style="1" customWidth="1"/>
    <col min="12298" max="12298" width="14.85546875" style="1" customWidth="1"/>
    <col min="12299" max="12544" width="9.140625" style="1"/>
    <col min="12545" max="12545" width="0.7109375" style="1" customWidth="1"/>
    <col min="12546" max="12546" width="10.5703125" style="1" customWidth="1"/>
    <col min="12547" max="12547" width="12.5703125" style="1" customWidth="1"/>
    <col min="12548" max="12548" width="10.5703125" style="1" customWidth="1"/>
    <col min="12549" max="12549" width="19.5703125" style="1" customWidth="1"/>
    <col min="12550" max="12550" width="0" style="1" hidden="1" customWidth="1"/>
    <col min="12551" max="12551" width="12.7109375" style="1" customWidth="1"/>
    <col min="12552" max="12552" width="0" style="1" hidden="1" customWidth="1"/>
    <col min="12553" max="12553" width="10.7109375" style="1" customWidth="1"/>
    <col min="12554" max="12554" width="14.85546875" style="1" customWidth="1"/>
    <col min="12555" max="12800" width="9.140625" style="1"/>
    <col min="12801" max="12801" width="0.7109375" style="1" customWidth="1"/>
    <col min="12802" max="12802" width="10.5703125" style="1" customWidth="1"/>
    <col min="12803" max="12803" width="12.5703125" style="1" customWidth="1"/>
    <col min="12804" max="12804" width="10.5703125" style="1" customWidth="1"/>
    <col min="12805" max="12805" width="19.5703125" style="1" customWidth="1"/>
    <col min="12806" max="12806" width="0" style="1" hidden="1" customWidth="1"/>
    <col min="12807" max="12807" width="12.7109375" style="1" customWidth="1"/>
    <col min="12808" max="12808" width="0" style="1" hidden="1" customWidth="1"/>
    <col min="12809" max="12809" width="10.7109375" style="1" customWidth="1"/>
    <col min="12810" max="12810" width="14.85546875" style="1" customWidth="1"/>
    <col min="12811" max="13056" width="9.140625" style="1"/>
    <col min="13057" max="13057" width="0.7109375" style="1" customWidth="1"/>
    <col min="13058" max="13058" width="10.5703125" style="1" customWidth="1"/>
    <col min="13059" max="13059" width="12.5703125" style="1" customWidth="1"/>
    <col min="13060" max="13060" width="10.5703125" style="1" customWidth="1"/>
    <col min="13061" max="13061" width="19.5703125" style="1" customWidth="1"/>
    <col min="13062" max="13062" width="0" style="1" hidden="1" customWidth="1"/>
    <col min="13063" max="13063" width="12.7109375" style="1" customWidth="1"/>
    <col min="13064" max="13064" width="0" style="1" hidden="1" customWidth="1"/>
    <col min="13065" max="13065" width="10.7109375" style="1" customWidth="1"/>
    <col min="13066" max="13066" width="14.85546875" style="1" customWidth="1"/>
    <col min="13067" max="13312" width="9.140625" style="1"/>
    <col min="13313" max="13313" width="0.7109375" style="1" customWidth="1"/>
    <col min="13314" max="13314" width="10.5703125" style="1" customWidth="1"/>
    <col min="13315" max="13315" width="12.5703125" style="1" customWidth="1"/>
    <col min="13316" max="13316" width="10.5703125" style="1" customWidth="1"/>
    <col min="13317" max="13317" width="19.5703125" style="1" customWidth="1"/>
    <col min="13318" max="13318" width="0" style="1" hidden="1" customWidth="1"/>
    <col min="13319" max="13319" width="12.7109375" style="1" customWidth="1"/>
    <col min="13320" max="13320" width="0" style="1" hidden="1" customWidth="1"/>
    <col min="13321" max="13321" width="10.7109375" style="1" customWidth="1"/>
    <col min="13322" max="13322" width="14.85546875" style="1" customWidth="1"/>
    <col min="13323" max="13568" width="9.140625" style="1"/>
    <col min="13569" max="13569" width="0.7109375" style="1" customWidth="1"/>
    <col min="13570" max="13570" width="10.5703125" style="1" customWidth="1"/>
    <col min="13571" max="13571" width="12.5703125" style="1" customWidth="1"/>
    <col min="13572" max="13572" width="10.5703125" style="1" customWidth="1"/>
    <col min="13573" max="13573" width="19.5703125" style="1" customWidth="1"/>
    <col min="13574" max="13574" width="0" style="1" hidden="1" customWidth="1"/>
    <col min="13575" max="13575" width="12.7109375" style="1" customWidth="1"/>
    <col min="13576" max="13576" width="0" style="1" hidden="1" customWidth="1"/>
    <col min="13577" max="13577" width="10.7109375" style="1" customWidth="1"/>
    <col min="13578" max="13578" width="14.85546875" style="1" customWidth="1"/>
    <col min="13579" max="13824" width="9.140625" style="1"/>
    <col min="13825" max="13825" width="0.7109375" style="1" customWidth="1"/>
    <col min="13826" max="13826" width="10.5703125" style="1" customWidth="1"/>
    <col min="13827" max="13827" width="12.5703125" style="1" customWidth="1"/>
    <col min="13828" max="13828" width="10.5703125" style="1" customWidth="1"/>
    <col min="13829" max="13829" width="19.5703125" style="1" customWidth="1"/>
    <col min="13830" max="13830" width="0" style="1" hidden="1" customWidth="1"/>
    <col min="13831" max="13831" width="12.7109375" style="1" customWidth="1"/>
    <col min="13832" max="13832" width="0" style="1" hidden="1" customWidth="1"/>
    <col min="13833" max="13833" width="10.7109375" style="1" customWidth="1"/>
    <col min="13834" max="13834" width="14.85546875" style="1" customWidth="1"/>
    <col min="13835" max="14080" width="9.140625" style="1"/>
    <col min="14081" max="14081" width="0.7109375" style="1" customWidth="1"/>
    <col min="14082" max="14082" width="10.5703125" style="1" customWidth="1"/>
    <col min="14083" max="14083" width="12.5703125" style="1" customWidth="1"/>
    <col min="14084" max="14084" width="10.5703125" style="1" customWidth="1"/>
    <col min="14085" max="14085" width="19.5703125" style="1" customWidth="1"/>
    <col min="14086" max="14086" width="0" style="1" hidden="1" customWidth="1"/>
    <col min="14087" max="14087" width="12.7109375" style="1" customWidth="1"/>
    <col min="14088" max="14088" width="0" style="1" hidden="1" customWidth="1"/>
    <col min="14089" max="14089" width="10.7109375" style="1" customWidth="1"/>
    <col min="14090" max="14090" width="14.85546875" style="1" customWidth="1"/>
    <col min="14091" max="14336" width="9.140625" style="1"/>
    <col min="14337" max="14337" width="0.7109375" style="1" customWidth="1"/>
    <col min="14338" max="14338" width="10.5703125" style="1" customWidth="1"/>
    <col min="14339" max="14339" width="12.5703125" style="1" customWidth="1"/>
    <col min="14340" max="14340" width="10.5703125" style="1" customWidth="1"/>
    <col min="14341" max="14341" width="19.5703125" style="1" customWidth="1"/>
    <col min="14342" max="14342" width="0" style="1" hidden="1" customWidth="1"/>
    <col min="14343" max="14343" width="12.7109375" style="1" customWidth="1"/>
    <col min="14344" max="14344" width="0" style="1" hidden="1" customWidth="1"/>
    <col min="14345" max="14345" width="10.7109375" style="1" customWidth="1"/>
    <col min="14346" max="14346" width="14.85546875" style="1" customWidth="1"/>
    <col min="14347" max="14592" width="9.140625" style="1"/>
    <col min="14593" max="14593" width="0.7109375" style="1" customWidth="1"/>
    <col min="14594" max="14594" width="10.5703125" style="1" customWidth="1"/>
    <col min="14595" max="14595" width="12.5703125" style="1" customWidth="1"/>
    <col min="14596" max="14596" width="10.5703125" style="1" customWidth="1"/>
    <col min="14597" max="14597" width="19.5703125" style="1" customWidth="1"/>
    <col min="14598" max="14598" width="0" style="1" hidden="1" customWidth="1"/>
    <col min="14599" max="14599" width="12.7109375" style="1" customWidth="1"/>
    <col min="14600" max="14600" width="0" style="1" hidden="1" customWidth="1"/>
    <col min="14601" max="14601" width="10.7109375" style="1" customWidth="1"/>
    <col min="14602" max="14602" width="14.85546875" style="1" customWidth="1"/>
    <col min="14603" max="14848" width="9.140625" style="1"/>
    <col min="14849" max="14849" width="0.7109375" style="1" customWidth="1"/>
    <col min="14850" max="14850" width="10.5703125" style="1" customWidth="1"/>
    <col min="14851" max="14851" width="12.5703125" style="1" customWidth="1"/>
    <col min="14852" max="14852" width="10.5703125" style="1" customWidth="1"/>
    <col min="14853" max="14853" width="19.5703125" style="1" customWidth="1"/>
    <col min="14854" max="14854" width="0" style="1" hidden="1" customWidth="1"/>
    <col min="14855" max="14855" width="12.7109375" style="1" customWidth="1"/>
    <col min="14856" max="14856" width="0" style="1" hidden="1" customWidth="1"/>
    <col min="14857" max="14857" width="10.7109375" style="1" customWidth="1"/>
    <col min="14858" max="14858" width="14.85546875" style="1" customWidth="1"/>
    <col min="14859" max="15104" width="9.140625" style="1"/>
    <col min="15105" max="15105" width="0.7109375" style="1" customWidth="1"/>
    <col min="15106" max="15106" width="10.5703125" style="1" customWidth="1"/>
    <col min="15107" max="15107" width="12.5703125" style="1" customWidth="1"/>
    <col min="15108" max="15108" width="10.5703125" style="1" customWidth="1"/>
    <col min="15109" max="15109" width="19.5703125" style="1" customWidth="1"/>
    <col min="15110" max="15110" width="0" style="1" hidden="1" customWidth="1"/>
    <col min="15111" max="15111" width="12.7109375" style="1" customWidth="1"/>
    <col min="15112" max="15112" width="0" style="1" hidden="1" customWidth="1"/>
    <col min="15113" max="15113" width="10.7109375" style="1" customWidth="1"/>
    <col min="15114" max="15114" width="14.85546875" style="1" customWidth="1"/>
    <col min="15115" max="15360" width="9.140625" style="1"/>
    <col min="15361" max="15361" width="0.7109375" style="1" customWidth="1"/>
    <col min="15362" max="15362" width="10.5703125" style="1" customWidth="1"/>
    <col min="15363" max="15363" width="12.5703125" style="1" customWidth="1"/>
    <col min="15364" max="15364" width="10.5703125" style="1" customWidth="1"/>
    <col min="15365" max="15365" width="19.5703125" style="1" customWidth="1"/>
    <col min="15366" max="15366" width="0" style="1" hidden="1" customWidth="1"/>
    <col min="15367" max="15367" width="12.7109375" style="1" customWidth="1"/>
    <col min="15368" max="15368" width="0" style="1" hidden="1" customWidth="1"/>
    <col min="15369" max="15369" width="10.7109375" style="1" customWidth="1"/>
    <col min="15370" max="15370" width="14.85546875" style="1" customWidth="1"/>
    <col min="15371" max="15616" width="9.140625" style="1"/>
    <col min="15617" max="15617" width="0.7109375" style="1" customWidth="1"/>
    <col min="15618" max="15618" width="10.5703125" style="1" customWidth="1"/>
    <col min="15619" max="15619" width="12.5703125" style="1" customWidth="1"/>
    <col min="15620" max="15620" width="10.5703125" style="1" customWidth="1"/>
    <col min="15621" max="15621" width="19.5703125" style="1" customWidth="1"/>
    <col min="15622" max="15622" width="0" style="1" hidden="1" customWidth="1"/>
    <col min="15623" max="15623" width="12.7109375" style="1" customWidth="1"/>
    <col min="15624" max="15624" width="0" style="1" hidden="1" customWidth="1"/>
    <col min="15625" max="15625" width="10.7109375" style="1" customWidth="1"/>
    <col min="15626" max="15626" width="14.85546875" style="1" customWidth="1"/>
    <col min="15627" max="15872" width="9.140625" style="1"/>
    <col min="15873" max="15873" width="0.7109375" style="1" customWidth="1"/>
    <col min="15874" max="15874" width="10.5703125" style="1" customWidth="1"/>
    <col min="15875" max="15875" width="12.5703125" style="1" customWidth="1"/>
    <col min="15876" max="15876" width="10.5703125" style="1" customWidth="1"/>
    <col min="15877" max="15877" width="19.5703125" style="1" customWidth="1"/>
    <col min="15878" max="15878" width="0" style="1" hidden="1" customWidth="1"/>
    <col min="15879" max="15879" width="12.7109375" style="1" customWidth="1"/>
    <col min="15880" max="15880" width="0" style="1" hidden="1" customWidth="1"/>
    <col min="15881" max="15881" width="10.7109375" style="1" customWidth="1"/>
    <col min="15882" max="15882" width="14.85546875" style="1" customWidth="1"/>
    <col min="15883" max="16128" width="9.140625" style="1"/>
    <col min="16129" max="16129" width="0.7109375" style="1" customWidth="1"/>
    <col min="16130" max="16130" width="10.5703125" style="1" customWidth="1"/>
    <col min="16131" max="16131" width="12.5703125" style="1" customWidth="1"/>
    <col min="16132" max="16132" width="10.5703125" style="1" customWidth="1"/>
    <col min="16133" max="16133" width="19.5703125" style="1" customWidth="1"/>
    <col min="16134" max="16134" width="0" style="1" hidden="1" customWidth="1"/>
    <col min="16135" max="16135" width="12.7109375" style="1" customWidth="1"/>
    <col min="16136" max="16136" width="0" style="1" hidden="1" customWidth="1"/>
    <col min="16137" max="16137" width="10.7109375" style="1" customWidth="1"/>
    <col min="16138" max="16138" width="14.85546875" style="1" customWidth="1"/>
    <col min="16139" max="16384" width="9.140625" style="1"/>
  </cols>
  <sheetData>
    <row r="1" spans="1:12" s="184" customFormat="1" ht="50.25" customHeight="1">
      <c r="B1" s="185"/>
      <c r="C1" s="186"/>
      <c r="D1" s="188"/>
      <c r="E1" s="185"/>
      <c r="F1" s="185"/>
      <c r="G1" s="187"/>
      <c r="H1" s="187"/>
      <c r="I1" s="213"/>
    </row>
    <row r="2" spans="1:12" s="189" customFormat="1" ht="3.75" customHeight="1">
      <c r="B2" s="190"/>
      <c r="C2" s="191"/>
      <c r="D2" s="193"/>
      <c r="E2" s="190"/>
      <c r="F2" s="190"/>
      <c r="G2" s="192"/>
      <c r="H2" s="192"/>
      <c r="I2" s="206"/>
    </row>
    <row r="3" spans="1:12" ht="33" customHeight="1">
      <c r="A3" s="189"/>
      <c r="B3" s="269" t="str">
        <f>oknCompanyName</f>
        <v>Your Company Name</v>
      </c>
      <c r="C3" s="195"/>
      <c r="G3" s="200"/>
      <c r="H3" s="200"/>
      <c r="I3" s="206"/>
      <c r="J3" s="189"/>
      <c r="K3" s="189"/>
      <c r="L3" s="189"/>
    </row>
    <row r="4" spans="1:12">
      <c r="A4" s="189"/>
      <c r="B4" s="198" t="str">
        <f>oknCompanyAddress</f>
        <v>Street Address</v>
      </c>
      <c r="G4" s="192"/>
      <c r="H4" s="192"/>
      <c r="I4" s="206"/>
      <c r="J4" s="189"/>
      <c r="K4" s="189"/>
      <c r="L4" s="189"/>
    </row>
    <row r="5" spans="1:12">
      <c r="A5" s="189"/>
      <c r="B5" s="198" t="str">
        <f>oknCompanyCityStateZip</f>
        <v>City, ST  ZIP Code</v>
      </c>
      <c r="G5" s="202"/>
      <c r="H5" s="202"/>
      <c r="I5" s="206"/>
      <c r="J5" s="189"/>
      <c r="K5" s="189"/>
      <c r="L5" s="189"/>
    </row>
    <row r="6" spans="1:12">
      <c r="A6" s="189"/>
      <c r="B6" s="198" t="str">
        <f>oknCompanyContact</f>
        <v>Phone Number,Web Address, etc.</v>
      </c>
      <c r="G6" s="192"/>
      <c r="H6" s="192"/>
      <c r="I6" s="206"/>
      <c r="J6" s="189"/>
      <c r="K6" s="189"/>
      <c r="L6" s="189"/>
    </row>
    <row r="7" spans="1:12" ht="12.75" customHeight="1">
      <c r="A7" s="189"/>
      <c r="E7" s="270"/>
      <c r="G7" s="192"/>
      <c r="H7" s="192"/>
      <c r="I7" s="206"/>
      <c r="J7" s="189"/>
      <c r="K7" s="189"/>
      <c r="L7" s="189"/>
    </row>
    <row r="8" spans="1:12" ht="12.75" customHeight="1">
      <c r="A8" s="189"/>
      <c r="B8" s="204" t="s">
        <v>58</v>
      </c>
      <c r="G8" s="192"/>
      <c r="H8" s="192"/>
      <c r="I8" s="206"/>
      <c r="J8" s="189"/>
      <c r="K8" s="189"/>
      <c r="L8" s="189"/>
    </row>
    <row r="9" spans="1:12" ht="12.75" customHeight="1">
      <c r="A9" s="189"/>
      <c r="B9" s="3" t="s">
        <v>59</v>
      </c>
      <c r="C9" s="230"/>
      <c r="G9" s="192"/>
      <c r="H9" s="192"/>
      <c r="I9" s="206"/>
      <c r="J9" s="189"/>
      <c r="K9" s="189"/>
      <c r="L9" s="189"/>
    </row>
    <row r="10" spans="1:12" ht="12.75" customHeight="1">
      <c r="A10" s="189"/>
      <c r="B10" s="3" t="s">
        <v>60</v>
      </c>
      <c r="C10" s="230"/>
      <c r="G10" s="192"/>
      <c r="H10" s="192"/>
      <c r="I10" s="206"/>
      <c r="J10" s="189"/>
      <c r="K10" s="189"/>
      <c r="L10" s="189"/>
    </row>
    <row r="11" spans="1:12" ht="12.75" customHeight="1">
      <c r="A11" s="189"/>
      <c r="I11" s="206"/>
      <c r="J11" s="189"/>
      <c r="K11" s="189"/>
      <c r="L11" s="189"/>
    </row>
    <row r="12" spans="1:12" ht="3" customHeight="1"/>
    <row r="13" spans="1:12" s="211" customFormat="1" ht="15.75" customHeight="1">
      <c r="A13" s="206"/>
      <c r="B13" s="210" t="s">
        <v>105</v>
      </c>
      <c r="C13" s="208" t="s">
        <v>62</v>
      </c>
      <c r="D13" s="210" t="s">
        <v>64</v>
      </c>
      <c r="E13" s="210" t="s">
        <v>106</v>
      </c>
      <c r="F13" s="210" t="s">
        <v>107</v>
      </c>
      <c r="G13" s="209" t="s">
        <v>108</v>
      </c>
      <c r="H13" s="209" t="s">
        <v>109</v>
      </c>
      <c r="I13" s="216" t="s">
        <v>75</v>
      </c>
      <c r="J13" s="216" t="s">
        <v>110</v>
      </c>
      <c r="L13" s="206"/>
    </row>
  </sheetData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264" customWidth="1"/>
    <col min="2" max="2" width="76" style="264" customWidth="1"/>
    <col min="3" max="256" width="9.140625" style="257"/>
    <col min="257" max="257" width="3" style="257" customWidth="1"/>
    <col min="258" max="258" width="76" style="257" customWidth="1"/>
    <col min="259" max="512" width="9.140625" style="257"/>
    <col min="513" max="513" width="3" style="257" customWidth="1"/>
    <col min="514" max="514" width="76" style="257" customWidth="1"/>
    <col min="515" max="768" width="9.140625" style="257"/>
    <col min="769" max="769" width="3" style="257" customWidth="1"/>
    <col min="770" max="770" width="76" style="257" customWidth="1"/>
    <col min="771" max="1024" width="9.140625" style="257"/>
    <col min="1025" max="1025" width="3" style="257" customWidth="1"/>
    <col min="1026" max="1026" width="76" style="257" customWidth="1"/>
    <col min="1027" max="1280" width="9.140625" style="257"/>
    <col min="1281" max="1281" width="3" style="257" customWidth="1"/>
    <col min="1282" max="1282" width="76" style="257" customWidth="1"/>
    <col min="1283" max="1536" width="9.140625" style="257"/>
    <col min="1537" max="1537" width="3" style="257" customWidth="1"/>
    <col min="1538" max="1538" width="76" style="257" customWidth="1"/>
    <col min="1539" max="1792" width="9.140625" style="257"/>
    <col min="1793" max="1793" width="3" style="257" customWidth="1"/>
    <col min="1794" max="1794" width="76" style="257" customWidth="1"/>
    <col min="1795" max="2048" width="9.140625" style="257"/>
    <col min="2049" max="2049" width="3" style="257" customWidth="1"/>
    <col min="2050" max="2050" width="76" style="257" customWidth="1"/>
    <col min="2051" max="2304" width="9.140625" style="257"/>
    <col min="2305" max="2305" width="3" style="257" customWidth="1"/>
    <col min="2306" max="2306" width="76" style="257" customWidth="1"/>
    <col min="2307" max="2560" width="9.140625" style="257"/>
    <col min="2561" max="2561" width="3" style="257" customWidth="1"/>
    <col min="2562" max="2562" width="76" style="257" customWidth="1"/>
    <col min="2563" max="2816" width="9.140625" style="257"/>
    <col min="2817" max="2817" width="3" style="257" customWidth="1"/>
    <col min="2818" max="2818" width="76" style="257" customWidth="1"/>
    <col min="2819" max="3072" width="9.140625" style="257"/>
    <col min="3073" max="3073" width="3" style="257" customWidth="1"/>
    <col min="3074" max="3074" width="76" style="257" customWidth="1"/>
    <col min="3075" max="3328" width="9.140625" style="257"/>
    <col min="3329" max="3329" width="3" style="257" customWidth="1"/>
    <col min="3330" max="3330" width="76" style="257" customWidth="1"/>
    <col min="3331" max="3584" width="9.140625" style="257"/>
    <col min="3585" max="3585" width="3" style="257" customWidth="1"/>
    <col min="3586" max="3586" width="76" style="257" customWidth="1"/>
    <col min="3587" max="3840" width="9.140625" style="257"/>
    <col min="3841" max="3841" width="3" style="257" customWidth="1"/>
    <col min="3842" max="3842" width="76" style="257" customWidth="1"/>
    <col min="3843" max="4096" width="9.140625" style="257"/>
    <col min="4097" max="4097" width="3" style="257" customWidth="1"/>
    <col min="4098" max="4098" width="76" style="257" customWidth="1"/>
    <col min="4099" max="4352" width="9.140625" style="257"/>
    <col min="4353" max="4353" width="3" style="257" customWidth="1"/>
    <col min="4354" max="4354" width="76" style="257" customWidth="1"/>
    <col min="4355" max="4608" width="9.140625" style="257"/>
    <col min="4609" max="4609" width="3" style="257" customWidth="1"/>
    <col min="4610" max="4610" width="76" style="257" customWidth="1"/>
    <col min="4611" max="4864" width="9.140625" style="257"/>
    <col min="4865" max="4865" width="3" style="257" customWidth="1"/>
    <col min="4866" max="4866" width="76" style="257" customWidth="1"/>
    <col min="4867" max="5120" width="9.140625" style="257"/>
    <col min="5121" max="5121" width="3" style="257" customWidth="1"/>
    <col min="5122" max="5122" width="76" style="257" customWidth="1"/>
    <col min="5123" max="5376" width="9.140625" style="257"/>
    <col min="5377" max="5377" width="3" style="257" customWidth="1"/>
    <col min="5378" max="5378" width="76" style="257" customWidth="1"/>
    <col min="5379" max="5632" width="9.140625" style="257"/>
    <col min="5633" max="5633" width="3" style="257" customWidth="1"/>
    <col min="5634" max="5634" width="76" style="257" customWidth="1"/>
    <col min="5635" max="5888" width="9.140625" style="257"/>
    <col min="5889" max="5889" width="3" style="257" customWidth="1"/>
    <col min="5890" max="5890" width="76" style="257" customWidth="1"/>
    <col min="5891" max="6144" width="9.140625" style="257"/>
    <col min="6145" max="6145" width="3" style="257" customWidth="1"/>
    <col min="6146" max="6146" width="76" style="257" customWidth="1"/>
    <col min="6147" max="6400" width="9.140625" style="257"/>
    <col min="6401" max="6401" width="3" style="257" customWidth="1"/>
    <col min="6402" max="6402" width="76" style="257" customWidth="1"/>
    <col min="6403" max="6656" width="9.140625" style="257"/>
    <col min="6657" max="6657" width="3" style="257" customWidth="1"/>
    <col min="6658" max="6658" width="76" style="257" customWidth="1"/>
    <col min="6659" max="6912" width="9.140625" style="257"/>
    <col min="6913" max="6913" width="3" style="257" customWidth="1"/>
    <col min="6914" max="6914" width="76" style="257" customWidth="1"/>
    <col min="6915" max="7168" width="9.140625" style="257"/>
    <col min="7169" max="7169" width="3" style="257" customWidth="1"/>
    <col min="7170" max="7170" width="76" style="257" customWidth="1"/>
    <col min="7171" max="7424" width="9.140625" style="257"/>
    <col min="7425" max="7425" width="3" style="257" customWidth="1"/>
    <col min="7426" max="7426" width="76" style="257" customWidth="1"/>
    <col min="7427" max="7680" width="9.140625" style="257"/>
    <col min="7681" max="7681" width="3" style="257" customWidth="1"/>
    <col min="7682" max="7682" width="76" style="257" customWidth="1"/>
    <col min="7683" max="7936" width="9.140625" style="257"/>
    <col min="7937" max="7937" width="3" style="257" customWidth="1"/>
    <col min="7938" max="7938" width="76" style="257" customWidth="1"/>
    <col min="7939" max="8192" width="9.140625" style="257"/>
    <col min="8193" max="8193" width="3" style="257" customWidth="1"/>
    <col min="8194" max="8194" width="76" style="257" customWidth="1"/>
    <col min="8195" max="8448" width="9.140625" style="257"/>
    <col min="8449" max="8449" width="3" style="257" customWidth="1"/>
    <col min="8450" max="8450" width="76" style="257" customWidth="1"/>
    <col min="8451" max="8704" width="9.140625" style="257"/>
    <col min="8705" max="8705" width="3" style="257" customWidth="1"/>
    <col min="8706" max="8706" width="76" style="257" customWidth="1"/>
    <col min="8707" max="8960" width="9.140625" style="257"/>
    <col min="8961" max="8961" width="3" style="257" customWidth="1"/>
    <col min="8962" max="8962" width="76" style="257" customWidth="1"/>
    <col min="8963" max="9216" width="9.140625" style="257"/>
    <col min="9217" max="9217" width="3" style="257" customWidth="1"/>
    <col min="9218" max="9218" width="76" style="257" customWidth="1"/>
    <col min="9219" max="9472" width="9.140625" style="257"/>
    <col min="9473" max="9473" width="3" style="257" customWidth="1"/>
    <col min="9474" max="9474" width="76" style="257" customWidth="1"/>
    <col min="9475" max="9728" width="9.140625" style="257"/>
    <col min="9729" max="9729" width="3" style="257" customWidth="1"/>
    <col min="9730" max="9730" width="76" style="257" customWidth="1"/>
    <col min="9731" max="9984" width="9.140625" style="257"/>
    <col min="9985" max="9985" width="3" style="257" customWidth="1"/>
    <col min="9986" max="9986" width="76" style="257" customWidth="1"/>
    <col min="9987" max="10240" width="9.140625" style="257"/>
    <col min="10241" max="10241" width="3" style="257" customWidth="1"/>
    <col min="10242" max="10242" width="76" style="257" customWidth="1"/>
    <col min="10243" max="10496" width="9.140625" style="257"/>
    <col min="10497" max="10497" width="3" style="257" customWidth="1"/>
    <col min="10498" max="10498" width="76" style="257" customWidth="1"/>
    <col min="10499" max="10752" width="9.140625" style="257"/>
    <col min="10753" max="10753" width="3" style="257" customWidth="1"/>
    <col min="10754" max="10754" width="76" style="257" customWidth="1"/>
    <col min="10755" max="11008" width="9.140625" style="257"/>
    <col min="11009" max="11009" width="3" style="257" customWidth="1"/>
    <col min="11010" max="11010" width="76" style="257" customWidth="1"/>
    <col min="11011" max="11264" width="9.140625" style="257"/>
    <col min="11265" max="11265" width="3" style="257" customWidth="1"/>
    <col min="11266" max="11266" width="76" style="257" customWidth="1"/>
    <col min="11267" max="11520" width="9.140625" style="257"/>
    <col min="11521" max="11521" width="3" style="257" customWidth="1"/>
    <col min="11522" max="11522" width="76" style="257" customWidth="1"/>
    <col min="11523" max="11776" width="9.140625" style="257"/>
    <col min="11777" max="11777" width="3" style="257" customWidth="1"/>
    <col min="11778" max="11778" width="76" style="257" customWidth="1"/>
    <col min="11779" max="12032" width="9.140625" style="257"/>
    <col min="12033" max="12033" width="3" style="257" customWidth="1"/>
    <col min="12034" max="12034" width="76" style="257" customWidth="1"/>
    <col min="12035" max="12288" width="9.140625" style="257"/>
    <col min="12289" max="12289" width="3" style="257" customWidth="1"/>
    <col min="12290" max="12290" width="76" style="257" customWidth="1"/>
    <col min="12291" max="12544" width="9.140625" style="257"/>
    <col min="12545" max="12545" width="3" style="257" customWidth="1"/>
    <col min="12546" max="12546" width="76" style="257" customWidth="1"/>
    <col min="12547" max="12800" width="9.140625" style="257"/>
    <col min="12801" max="12801" width="3" style="257" customWidth="1"/>
    <col min="12802" max="12802" width="76" style="257" customWidth="1"/>
    <col min="12803" max="13056" width="9.140625" style="257"/>
    <col min="13057" max="13057" width="3" style="257" customWidth="1"/>
    <col min="13058" max="13058" width="76" style="257" customWidth="1"/>
    <col min="13059" max="13312" width="9.140625" style="257"/>
    <col min="13313" max="13313" width="3" style="257" customWidth="1"/>
    <col min="13314" max="13314" width="76" style="257" customWidth="1"/>
    <col min="13315" max="13568" width="9.140625" style="257"/>
    <col min="13569" max="13569" width="3" style="257" customWidth="1"/>
    <col min="13570" max="13570" width="76" style="257" customWidth="1"/>
    <col min="13571" max="13824" width="9.140625" style="257"/>
    <col min="13825" max="13825" width="3" style="257" customWidth="1"/>
    <col min="13826" max="13826" width="76" style="257" customWidth="1"/>
    <col min="13827" max="14080" width="9.140625" style="257"/>
    <col min="14081" max="14081" width="3" style="257" customWidth="1"/>
    <col min="14082" max="14082" width="76" style="257" customWidth="1"/>
    <col min="14083" max="14336" width="9.140625" style="257"/>
    <col min="14337" max="14337" width="3" style="257" customWidth="1"/>
    <col min="14338" max="14338" width="76" style="257" customWidth="1"/>
    <col min="14339" max="14592" width="9.140625" style="257"/>
    <col min="14593" max="14593" width="3" style="257" customWidth="1"/>
    <col min="14594" max="14594" width="76" style="257" customWidth="1"/>
    <col min="14595" max="14848" width="9.140625" style="257"/>
    <col min="14849" max="14849" width="3" style="257" customWidth="1"/>
    <col min="14850" max="14850" width="76" style="257" customWidth="1"/>
    <col min="14851" max="15104" width="9.140625" style="257"/>
    <col min="15105" max="15105" width="3" style="257" customWidth="1"/>
    <col min="15106" max="15106" width="76" style="257" customWidth="1"/>
    <col min="15107" max="15360" width="9.140625" style="257"/>
    <col min="15361" max="15361" width="3" style="257" customWidth="1"/>
    <col min="15362" max="15362" width="76" style="257" customWidth="1"/>
    <col min="15363" max="15616" width="9.140625" style="257"/>
    <col min="15617" max="15617" width="3" style="257" customWidth="1"/>
    <col min="15618" max="15618" width="76" style="257" customWidth="1"/>
    <col min="15619" max="15872" width="9.140625" style="257"/>
    <col min="15873" max="15873" width="3" style="257" customWidth="1"/>
    <col min="15874" max="15874" width="76" style="257" customWidth="1"/>
    <col min="15875" max="16128" width="9.140625" style="257"/>
    <col min="16129" max="16129" width="3" style="257" customWidth="1"/>
    <col min="16130" max="16130" width="76" style="257" customWidth="1"/>
    <col min="16131" max="16384" width="9.140625" style="257"/>
  </cols>
  <sheetData>
    <row r="1" spans="1:3" ht="32.1" customHeight="1">
      <c r="A1" s="254"/>
      <c r="B1" s="255" t="s">
        <v>134</v>
      </c>
      <c r="C1" s="256"/>
    </row>
    <row r="2" spans="1:3" ht="16.5">
      <c r="A2" s="254"/>
      <c r="B2" s="258"/>
      <c r="C2" s="256"/>
    </row>
    <row r="3" spans="1:3" ht="16.5">
      <c r="A3" s="254"/>
      <c r="B3" s="259" t="s">
        <v>126</v>
      </c>
      <c r="C3" s="256"/>
    </row>
    <row r="4" spans="1:3">
      <c r="A4" s="254"/>
      <c r="B4" s="265" t="s">
        <v>127</v>
      </c>
      <c r="C4" s="256"/>
    </row>
    <row r="5" spans="1:3" ht="16.5">
      <c r="A5" s="254"/>
      <c r="B5" s="260"/>
      <c r="C5" s="256"/>
    </row>
    <row r="6" spans="1:3" ht="16.5">
      <c r="A6" s="254"/>
      <c r="B6" s="261" t="s">
        <v>137</v>
      </c>
      <c r="C6" s="256"/>
    </row>
    <row r="7" spans="1:3" ht="16.5">
      <c r="A7" s="254"/>
      <c r="B7" s="260"/>
      <c r="C7" s="256"/>
    </row>
    <row r="8" spans="1:3" ht="46.5">
      <c r="A8" s="254"/>
      <c r="B8" s="260" t="s">
        <v>128</v>
      </c>
      <c r="C8" s="256"/>
    </row>
    <row r="9" spans="1:3" ht="16.5">
      <c r="A9" s="254"/>
      <c r="B9" s="260"/>
      <c r="C9" s="256"/>
    </row>
    <row r="10" spans="1:3" ht="31.5">
      <c r="A10" s="254"/>
      <c r="B10" s="260" t="s">
        <v>129</v>
      </c>
      <c r="C10" s="256"/>
    </row>
    <row r="11" spans="1:3" ht="16.5">
      <c r="A11" s="254"/>
      <c r="B11" s="260"/>
      <c r="C11" s="256"/>
    </row>
    <row r="12" spans="1:3" ht="31.5">
      <c r="A12" s="254"/>
      <c r="B12" s="260" t="s">
        <v>130</v>
      </c>
      <c r="C12" s="256"/>
    </row>
    <row r="13" spans="1:3" ht="16.5">
      <c r="A13" s="254"/>
      <c r="B13" s="260"/>
      <c r="C13" s="256"/>
    </row>
    <row r="14" spans="1:3">
      <c r="A14" s="254"/>
      <c r="B14" s="262" t="s">
        <v>131</v>
      </c>
      <c r="C14" s="256"/>
    </row>
    <row r="15" spans="1:3" ht="15.75">
      <c r="A15" s="254"/>
      <c r="B15" s="268" t="s">
        <v>132</v>
      </c>
      <c r="C15" s="256"/>
    </row>
    <row r="16" spans="1:3" ht="16.5">
      <c r="A16" s="254"/>
      <c r="B16" s="263"/>
      <c r="C16" s="256"/>
    </row>
    <row r="17" spans="1:3" ht="32.25">
      <c r="A17" s="254"/>
      <c r="B17" s="260" t="s">
        <v>133</v>
      </c>
      <c r="C17" s="256"/>
    </row>
    <row r="18" spans="1:3">
      <c r="A18" s="254"/>
      <c r="B18" s="254"/>
      <c r="C18" s="256"/>
    </row>
    <row r="19" spans="1:3">
      <c r="A19" s="254"/>
      <c r="B19" s="254"/>
      <c r="C19" s="256"/>
    </row>
    <row r="20" spans="1:3">
      <c r="A20" s="254"/>
      <c r="B20" s="254"/>
      <c r="C20" s="256"/>
    </row>
    <row r="21" spans="1:3">
      <c r="A21" s="254"/>
      <c r="B21" s="254"/>
      <c r="C21" s="256"/>
    </row>
    <row r="22" spans="1:3">
      <c r="A22" s="254"/>
      <c r="B22" s="254"/>
      <c r="C22" s="256"/>
    </row>
    <row r="23" spans="1:3">
      <c r="A23" s="254"/>
      <c r="B23" s="254"/>
      <c r="C23" s="256"/>
    </row>
    <row r="24" spans="1:3">
      <c r="A24" s="254"/>
      <c r="B24" s="254"/>
      <c r="C24" s="256"/>
    </row>
    <row r="25" spans="1:3">
      <c r="A25" s="254"/>
      <c r="B25" s="254"/>
      <c r="C25" s="256"/>
    </row>
    <row r="26" spans="1:3">
      <c r="A26" s="254"/>
      <c r="B26" s="254"/>
      <c r="C26" s="256"/>
    </row>
    <row r="27" spans="1:3">
      <c r="A27" s="254"/>
      <c r="B27" s="254"/>
      <c r="C27" s="256"/>
    </row>
    <row r="28" spans="1:3">
      <c r="A28" s="254"/>
      <c r="B28" s="254"/>
      <c r="C28" s="256"/>
    </row>
    <row r="29" spans="1:3">
      <c r="A29" s="254"/>
      <c r="B29" s="254"/>
      <c r="C29" s="256"/>
    </row>
  </sheetData>
  <hyperlinks>
    <hyperlink ref="B14" r:id="rId1" display="See License Agreement" xr:uid="{00000000-0004-0000-0700-000000000000}"/>
    <hyperlink ref="B4" r:id="rId2" tooltip="View online document" display="http://www.invoicingtemplate.com/consultant-invoice-with-travel-and-hourly-expenses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0</v>
      </c>
      <c r="B5" s="2" t="s">
        <v>17</v>
      </c>
    </row>
    <row r="6" spans="1:5">
      <c r="A6" s="1" t="s">
        <v>1</v>
      </c>
      <c r="B6" s="3" t="s">
        <v>112</v>
      </c>
    </row>
    <row r="7" spans="1:5">
      <c r="A7" s="1" t="s">
        <v>2</v>
      </c>
      <c r="B7" s="4">
        <v>2</v>
      </c>
      <c r="D7" s="1" t="s">
        <v>3</v>
      </c>
      <c r="E7" s="1" t="s">
        <v>4</v>
      </c>
    </row>
    <row r="8" spans="1:5">
      <c r="A8" s="1" t="s">
        <v>5</v>
      </c>
      <c r="B8" s="4">
        <v>0</v>
      </c>
    </row>
    <row r="9" spans="1:5">
      <c r="A9" s="1" t="s">
        <v>6</v>
      </c>
      <c r="B9" s="4">
        <v>0</v>
      </c>
    </row>
    <row r="10" spans="1:5">
      <c r="A10" s="1" t="s">
        <v>7</v>
      </c>
      <c r="B10" s="4">
        <v>1</v>
      </c>
    </row>
    <row r="11" spans="1:5">
      <c r="A11" s="1" t="s">
        <v>8</v>
      </c>
      <c r="B11" s="4">
        <v>1</v>
      </c>
    </row>
    <row r="12" spans="1:5">
      <c r="A12" s="1" t="s">
        <v>9</v>
      </c>
      <c r="B12" s="4">
        <v>1</v>
      </c>
    </row>
    <row r="13" spans="1:5">
      <c r="A13" s="1" t="s">
        <v>10</v>
      </c>
    </row>
    <row r="14" spans="1:5" ht="12.75">
      <c r="A14" t="s">
        <v>11</v>
      </c>
      <c r="B14" s="4">
        <v>0</v>
      </c>
    </row>
    <row r="15" spans="1:5">
      <c r="A15" s="1" t="s">
        <v>12</v>
      </c>
      <c r="B15" s="4" t="s">
        <v>42</v>
      </c>
    </row>
    <row r="16" spans="1:5">
      <c r="A16" s="1" t="s">
        <v>13</v>
      </c>
      <c r="B16" s="4">
        <v>1</v>
      </c>
    </row>
    <row r="17" spans="1:2">
      <c r="A17" s="1" t="s">
        <v>16</v>
      </c>
      <c r="B17" s="4">
        <v>1</v>
      </c>
    </row>
    <row r="18" spans="1:2">
      <c r="A18" s="1" t="s">
        <v>14</v>
      </c>
      <c r="B18" s="4">
        <v>1</v>
      </c>
    </row>
    <row r="19" spans="1:2">
      <c r="A19" s="1" t="s">
        <v>15</v>
      </c>
      <c r="B19" s="4">
        <v>12</v>
      </c>
    </row>
    <row r="20" spans="1:2">
      <c r="A20" s="1" t="s">
        <v>18</v>
      </c>
      <c r="B20" s="4">
        <v>1</v>
      </c>
    </row>
    <row r="22" spans="1:2">
      <c r="A22" s="1" t="s">
        <v>19</v>
      </c>
      <c r="B22" s="4">
        <v>1</v>
      </c>
    </row>
    <row r="23" spans="1:2">
      <c r="B23" s="4" t="s">
        <v>142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7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789</vt:i4>
      </vt:variant>
    </vt:vector>
  </HeadingPairs>
  <TitlesOfParts>
    <vt:vector size="797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oknBalanceDue</vt:lpstr>
      <vt:lpstr>oknChargePerMile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oknCost_17</vt:lpstr>
      <vt:lpstr>oknCost_18</vt:lpstr>
      <vt:lpstr>oknCost_19</vt:lpstr>
      <vt:lpstr>oknCost_2</vt:lpstr>
      <vt:lpstr>oknCost_20</vt:lpstr>
      <vt:lpstr>oknCost_21</vt:lpstr>
      <vt:lpstr>oknCost_22</vt:lpstr>
      <vt:lpstr>oknCost_23</vt:lpstr>
      <vt:lpstr>oknCost_24</vt:lpstr>
      <vt:lpstr>oknCost_25</vt:lpstr>
      <vt:lpstr>oknCost_26</vt:lpstr>
      <vt:lpstr>oknCost_27</vt:lpstr>
      <vt:lpstr>oknCost_28</vt:lpstr>
      <vt:lpstr>oknCost_29</vt:lpstr>
      <vt:lpstr>oknCost_3</vt:lpstr>
      <vt:lpstr>oknCost_30</vt:lpstr>
      <vt:lpstr>oknCost_31</vt:lpstr>
      <vt:lpstr>oknCost_32</vt:lpstr>
      <vt:lpstr>oknCost_33</vt:lpstr>
      <vt:lpstr>oknCost_34</vt:lpstr>
      <vt:lpstr>oknCost_35</vt:lpstr>
      <vt:lpstr>oknCost_36</vt:lpstr>
      <vt:lpstr>oknCost_37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oknDescription_1</vt:lpstr>
      <vt:lpstr>oknDescription_10</vt:lpstr>
      <vt:lpstr>oknDescription_11</vt:lpstr>
      <vt:lpstr>oknDescription_12</vt:lpstr>
      <vt:lpstr>oknDescription_13</vt:lpstr>
      <vt:lpstr>oknDescription_14</vt:lpstr>
      <vt:lpstr>oknDescription_15</vt:lpstr>
      <vt:lpstr>oknDescription_16</vt:lpstr>
      <vt:lpstr>oknDescription_17</vt:lpstr>
      <vt:lpstr>oknDescription_18</vt:lpstr>
      <vt:lpstr>oknDescription_19</vt:lpstr>
      <vt:lpstr>oknDescription_2</vt:lpstr>
      <vt:lpstr>oknDescription_20</vt:lpstr>
      <vt:lpstr>oknDescription_21</vt:lpstr>
      <vt:lpstr>oknDescription_22</vt:lpstr>
      <vt:lpstr>oknDescription_23</vt:lpstr>
      <vt:lpstr>oknDescription_24</vt:lpstr>
      <vt:lpstr>oknDescription_25</vt:lpstr>
      <vt:lpstr>oknDescription_26</vt:lpstr>
      <vt:lpstr>oknDescription_27</vt:lpstr>
      <vt:lpstr>oknDescription_28</vt:lpstr>
      <vt:lpstr>oknDescription_29</vt:lpstr>
      <vt:lpstr>oknDescription_3</vt:lpstr>
      <vt:lpstr>oknDescription_30</vt:lpstr>
      <vt:lpstr>oknDescription_31</vt:lpstr>
      <vt:lpstr>oknDescription_32</vt:lpstr>
      <vt:lpstr>oknDescription_33</vt:lpstr>
      <vt:lpstr>oknDescription_34</vt:lpstr>
      <vt:lpstr>oknDescription_35</vt:lpstr>
      <vt:lpstr>oknDescription_36</vt:lpstr>
      <vt:lpstr>oknDescription_37</vt:lpstr>
      <vt:lpstr>oknDescription_4</vt:lpstr>
      <vt:lpstr>oknDescription_5</vt:lpstr>
      <vt:lpstr>oknDescription_6</vt:lpstr>
      <vt:lpstr>oknDescription_7</vt:lpstr>
      <vt:lpstr>oknDescription_8</vt:lpstr>
      <vt:lpstr>oknDescription_9</vt:lpstr>
      <vt:lpstr>oknEntertainment_1</vt:lpstr>
      <vt:lpstr>oknEntertainment_10</vt:lpstr>
      <vt:lpstr>oknEntertainment_11</vt:lpstr>
      <vt:lpstr>oknEntertainment_12</vt:lpstr>
      <vt:lpstr>oknEntertainment_13</vt:lpstr>
      <vt:lpstr>oknEntertainment_14</vt:lpstr>
      <vt:lpstr>oknEntertainment_15</vt:lpstr>
      <vt:lpstr>oknEntertainment_16</vt:lpstr>
      <vt:lpstr>oknEntertainment_17</vt:lpstr>
      <vt:lpstr>oknEntertainment_18</vt:lpstr>
      <vt:lpstr>oknEntertainment_19</vt:lpstr>
      <vt:lpstr>oknEntertainment_2</vt:lpstr>
      <vt:lpstr>oknEntertainment_20</vt:lpstr>
      <vt:lpstr>oknEntertainment_21</vt:lpstr>
      <vt:lpstr>oknEntertainment_22</vt:lpstr>
      <vt:lpstr>oknEntertainment_23</vt:lpstr>
      <vt:lpstr>oknEntertainment_24</vt:lpstr>
      <vt:lpstr>oknEntertainment_25</vt:lpstr>
      <vt:lpstr>oknEntertainment_26</vt:lpstr>
      <vt:lpstr>oknEntertainment_27</vt:lpstr>
      <vt:lpstr>oknEntertainment_28</vt:lpstr>
      <vt:lpstr>oknEntertainment_29</vt:lpstr>
      <vt:lpstr>oknEntertainment_3</vt:lpstr>
      <vt:lpstr>oknEntertainment_30</vt:lpstr>
      <vt:lpstr>oknEntertainment_31</vt:lpstr>
      <vt:lpstr>oknEntertainment_32</vt:lpstr>
      <vt:lpstr>oknEntertainment_33</vt:lpstr>
      <vt:lpstr>oknEntertainment_34</vt:lpstr>
      <vt:lpstr>oknEntertainment_35</vt:lpstr>
      <vt:lpstr>oknEntertainment_36</vt:lpstr>
      <vt:lpstr>oknEntertainment_37</vt:lpstr>
      <vt:lpstr>oknEntertainment_4</vt:lpstr>
      <vt:lpstr>oknEntertainment_5</vt:lpstr>
      <vt:lpstr>oknEntertainment_6</vt:lpstr>
      <vt:lpstr>oknEntertainment_7</vt:lpstr>
      <vt:lpstr>oknEntertainment_8</vt:lpstr>
      <vt:lpstr>oknEntertainment_9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oknLineTotal_19</vt:lpstr>
      <vt:lpstr>oknLineTotal_2</vt:lpstr>
      <vt:lpstr>oknLineTotal_20</vt:lpstr>
      <vt:lpstr>oknLineTotal_21</vt:lpstr>
      <vt:lpstr>oknLineTotal_22</vt:lpstr>
      <vt:lpstr>oknLineTotal_23</vt:lpstr>
      <vt:lpstr>oknLineTotal_24</vt:lpstr>
      <vt:lpstr>oknLineTotal_25</vt:lpstr>
      <vt:lpstr>oknLineTotal_26</vt:lpstr>
      <vt:lpstr>oknLineTotal_27</vt:lpstr>
      <vt:lpstr>oknLineTotal_28</vt:lpstr>
      <vt:lpstr>oknLineTotal_29</vt:lpstr>
      <vt:lpstr>oknLineTotal_3</vt:lpstr>
      <vt:lpstr>oknLineTotal_30</vt:lpstr>
      <vt:lpstr>oknLineTotal_31</vt:lpstr>
      <vt:lpstr>oknLineTotal_32</vt:lpstr>
      <vt:lpstr>oknLineTotal_33</vt:lpstr>
      <vt:lpstr>oknLineTotal_34</vt:lpstr>
      <vt:lpstr>oknLineTotal_35</vt:lpstr>
      <vt:lpstr>oknLineTotal_36</vt:lpstr>
      <vt:lpstr>oknLineTotal_37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oknLoadingExpense_1</vt:lpstr>
      <vt:lpstr>oknLoadingExpense_10</vt:lpstr>
      <vt:lpstr>oknLoadingExpense_11</vt:lpstr>
      <vt:lpstr>oknLoadingExpense_12</vt:lpstr>
      <vt:lpstr>oknLoadingExpense_13</vt:lpstr>
      <vt:lpstr>oknLoadingExpense_14</vt:lpstr>
      <vt:lpstr>oknLoadingExpense_15</vt:lpstr>
      <vt:lpstr>oknLoadingExpense_16</vt:lpstr>
      <vt:lpstr>oknLoadingExpense_17</vt:lpstr>
      <vt:lpstr>oknLoadingExpense_18</vt:lpstr>
      <vt:lpstr>oknLoadingExpense_19</vt:lpstr>
      <vt:lpstr>oknLoadingExpense_2</vt:lpstr>
      <vt:lpstr>oknLoadingExpense_20</vt:lpstr>
      <vt:lpstr>oknLoadingExpense_21</vt:lpstr>
      <vt:lpstr>oknLoadingExpense_22</vt:lpstr>
      <vt:lpstr>oknLoadingExpense_23</vt:lpstr>
      <vt:lpstr>oknLoadingExpense_24</vt:lpstr>
      <vt:lpstr>oknLoadingExpense_25</vt:lpstr>
      <vt:lpstr>oknLoadingExpense_26</vt:lpstr>
      <vt:lpstr>oknLoadingExpense_27</vt:lpstr>
      <vt:lpstr>oknLoadingExpense_28</vt:lpstr>
      <vt:lpstr>oknLoadingExpense_29</vt:lpstr>
      <vt:lpstr>oknLoadingExpense_3</vt:lpstr>
      <vt:lpstr>oknLoadingExpense_30</vt:lpstr>
      <vt:lpstr>oknLoadingExpense_31</vt:lpstr>
      <vt:lpstr>oknLoadingExpense_32</vt:lpstr>
      <vt:lpstr>oknLoadingExpense_33</vt:lpstr>
      <vt:lpstr>oknLoadingExpense_34</vt:lpstr>
      <vt:lpstr>oknLoadingExpense_35</vt:lpstr>
      <vt:lpstr>oknLoadingExpense_36</vt:lpstr>
      <vt:lpstr>oknLoadingExpense_37</vt:lpstr>
      <vt:lpstr>oknLoadingExpense_4</vt:lpstr>
      <vt:lpstr>oknLoadingExpense_5</vt:lpstr>
      <vt:lpstr>oknLoadingExpense_6</vt:lpstr>
      <vt:lpstr>oknLoadingExpense_7</vt:lpstr>
      <vt:lpstr>oknLoadingExpense_8</vt:lpstr>
      <vt:lpstr>oknLoadingExpense_9</vt:lpstr>
      <vt:lpstr>oknMileage_1</vt:lpstr>
      <vt:lpstr>oknMileage_10</vt:lpstr>
      <vt:lpstr>oknMileage_11</vt:lpstr>
      <vt:lpstr>oknMileage_12</vt:lpstr>
      <vt:lpstr>oknMileage_13</vt:lpstr>
      <vt:lpstr>oknMileage_14</vt:lpstr>
      <vt:lpstr>oknMileage_15</vt:lpstr>
      <vt:lpstr>oknMileage_16</vt:lpstr>
      <vt:lpstr>oknMileage_17</vt:lpstr>
      <vt:lpstr>oknMileage_18</vt:lpstr>
      <vt:lpstr>oknMileage_19</vt:lpstr>
      <vt:lpstr>oknMileage_2</vt:lpstr>
      <vt:lpstr>oknMileage_20</vt:lpstr>
      <vt:lpstr>oknMileage_21</vt:lpstr>
      <vt:lpstr>oknMileage_22</vt:lpstr>
      <vt:lpstr>oknMileage_23</vt:lpstr>
      <vt:lpstr>oknMileage_24</vt:lpstr>
      <vt:lpstr>oknMileage_25</vt:lpstr>
      <vt:lpstr>oknMileage_26</vt:lpstr>
      <vt:lpstr>oknMileage_27</vt:lpstr>
      <vt:lpstr>oknMileage_28</vt:lpstr>
      <vt:lpstr>oknMileage_29</vt:lpstr>
      <vt:lpstr>oknMileage_3</vt:lpstr>
      <vt:lpstr>oknMileage_30</vt:lpstr>
      <vt:lpstr>oknMileage_31</vt:lpstr>
      <vt:lpstr>oknMileage_32</vt:lpstr>
      <vt:lpstr>oknMileage_33</vt:lpstr>
      <vt:lpstr>oknMileage_34</vt:lpstr>
      <vt:lpstr>oknMileage_35</vt:lpstr>
      <vt:lpstr>oknMileage_36</vt:lpstr>
      <vt:lpstr>oknMileage_37</vt:lpstr>
      <vt:lpstr>oknMileage_4</vt:lpstr>
      <vt:lpstr>oknMileage_5</vt:lpstr>
      <vt:lpstr>oknMileage_6</vt:lpstr>
      <vt:lpstr>oknMileage_7</vt:lpstr>
      <vt:lpstr>oknMileage_8</vt:lpstr>
      <vt:lpstr>oknMileage_9</vt:lpstr>
      <vt:lpstr>oknPayments</vt:lpstr>
      <vt:lpstr>oknPdfFolder</vt:lpstr>
      <vt:lpstr>oknPostage_1</vt:lpstr>
      <vt:lpstr>oknPostage_10</vt:lpstr>
      <vt:lpstr>oknPostage_11</vt:lpstr>
      <vt:lpstr>oknPostage_12</vt:lpstr>
      <vt:lpstr>oknPostage_13</vt:lpstr>
      <vt:lpstr>oknPostage_14</vt:lpstr>
      <vt:lpstr>oknPostage_15</vt:lpstr>
      <vt:lpstr>oknPostage_16</vt:lpstr>
      <vt:lpstr>oknPostage_17</vt:lpstr>
      <vt:lpstr>oknPostage_18</vt:lpstr>
      <vt:lpstr>oknPostage_19</vt:lpstr>
      <vt:lpstr>oknPostage_2</vt:lpstr>
      <vt:lpstr>oknPostage_20</vt:lpstr>
      <vt:lpstr>oknPostage_21</vt:lpstr>
      <vt:lpstr>oknPostage_22</vt:lpstr>
      <vt:lpstr>oknPostage_23</vt:lpstr>
      <vt:lpstr>oknPostage_24</vt:lpstr>
      <vt:lpstr>oknPostage_25</vt:lpstr>
      <vt:lpstr>oknPostage_26</vt:lpstr>
      <vt:lpstr>oknPostage_27</vt:lpstr>
      <vt:lpstr>oknPostage_28</vt:lpstr>
      <vt:lpstr>oknPostage_29</vt:lpstr>
      <vt:lpstr>oknPostage_3</vt:lpstr>
      <vt:lpstr>oknPostage_30</vt:lpstr>
      <vt:lpstr>oknPostage_31</vt:lpstr>
      <vt:lpstr>oknPostage_32</vt:lpstr>
      <vt:lpstr>oknPostage_33</vt:lpstr>
      <vt:lpstr>oknPostage_34</vt:lpstr>
      <vt:lpstr>oknPostage_35</vt:lpstr>
      <vt:lpstr>oknPostage_36</vt:lpstr>
      <vt:lpstr>oknPostage_37</vt:lpstr>
      <vt:lpstr>oknPostage_4</vt:lpstr>
      <vt:lpstr>oknPostage_5</vt:lpstr>
      <vt:lpstr>oknPostage_6</vt:lpstr>
      <vt:lpstr>oknPostage_7</vt:lpstr>
      <vt:lpstr>oknPostage_8</vt:lpstr>
      <vt:lpstr>oknPostage_9</vt:lpstr>
      <vt:lpstr>oknPrAmount</vt:lpstr>
      <vt:lpstr>oknPrCheckNumber</vt:lpstr>
      <vt:lpstr>oknPrCreatedDate</vt:lpstr>
      <vt:lpstr>oknPrDateFrom</vt:lpstr>
      <vt:lpstr>oknPrDateTo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oknProductID_19</vt:lpstr>
      <vt:lpstr>oknProductID_2</vt:lpstr>
      <vt:lpstr>oknProductID_20</vt:lpstr>
      <vt:lpstr>oknProductID_21</vt:lpstr>
      <vt:lpstr>oknProductID_22</vt:lpstr>
      <vt:lpstr>oknProductID_23</vt:lpstr>
      <vt:lpstr>oknProductID_24</vt:lpstr>
      <vt:lpstr>oknProductID_25</vt:lpstr>
      <vt:lpstr>oknProductID_26</vt:lpstr>
      <vt:lpstr>oknProductID_27</vt:lpstr>
      <vt:lpstr>oknProductID_28</vt:lpstr>
      <vt:lpstr>oknProductID_29</vt:lpstr>
      <vt:lpstr>oknProductID_3</vt:lpstr>
      <vt:lpstr>oknProductID_30</vt:lpstr>
      <vt:lpstr>oknProductID_31</vt:lpstr>
      <vt:lpstr>oknProductID_32</vt:lpstr>
      <vt:lpstr>oknProductID_33</vt:lpstr>
      <vt:lpstr>oknProductID_34</vt:lpstr>
      <vt:lpstr>oknProductID_35</vt:lpstr>
      <vt:lpstr>oknProductID_36</vt:lpstr>
      <vt:lpstr>oknProductID_37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oknProductName_19</vt:lpstr>
      <vt:lpstr>oknProductName_2</vt:lpstr>
      <vt:lpstr>oknProductName_20</vt:lpstr>
      <vt:lpstr>oknProductName_21</vt:lpstr>
      <vt:lpstr>oknProductName_22</vt:lpstr>
      <vt:lpstr>oknProductName_23</vt:lpstr>
      <vt:lpstr>oknProductName_24</vt:lpstr>
      <vt:lpstr>oknProductName_25</vt:lpstr>
      <vt:lpstr>oknProductName_26</vt:lpstr>
      <vt:lpstr>oknProductName_27</vt:lpstr>
      <vt:lpstr>oknProductName_28</vt:lpstr>
      <vt:lpstr>oknProductName_29</vt:lpstr>
      <vt:lpstr>oknProductName_3</vt:lpstr>
      <vt:lpstr>oknProductName_30</vt:lpstr>
      <vt:lpstr>oknProductName_31</vt:lpstr>
      <vt:lpstr>oknProductName_32</vt:lpstr>
      <vt:lpstr>oknProductName_33</vt:lpstr>
      <vt:lpstr>oknProductName_34</vt:lpstr>
      <vt:lpstr>oknProductName_35</vt:lpstr>
      <vt:lpstr>oknProductName_36</vt:lpstr>
      <vt:lpstr>oknProductName_37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oknReportDayRate_1</vt:lpstr>
      <vt:lpstr>oknReportDayRate_10</vt:lpstr>
      <vt:lpstr>oknReportDayRate_11</vt:lpstr>
      <vt:lpstr>oknReportDayRate_12</vt:lpstr>
      <vt:lpstr>oknReportDayRate_13</vt:lpstr>
      <vt:lpstr>oknReportDayRate_14</vt:lpstr>
      <vt:lpstr>oknReportDayRate_15</vt:lpstr>
      <vt:lpstr>oknReportDayRate_16</vt:lpstr>
      <vt:lpstr>oknReportDayRate_17</vt:lpstr>
      <vt:lpstr>oknReportDayRate_18</vt:lpstr>
      <vt:lpstr>oknReportDayRate_19</vt:lpstr>
      <vt:lpstr>oknReportDayRate_2</vt:lpstr>
      <vt:lpstr>oknReportDayRate_20</vt:lpstr>
      <vt:lpstr>oknReportDayRate_21</vt:lpstr>
      <vt:lpstr>oknReportDayRate_22</vt:lpstr>
      <vt:lpstr>oknReportDayRate_23</vt:lpstr>
      <vt:lpstr>oknReportDayRate_24</vt:lpstr>
      <vt:lpstr>oknReportDayRate_25</vt:lpstr>
      <vt:lpstr>oknReportDayRate_26</vt:lpstr>
      <vt:lpstr>oknReportDayRate_27</vt:lpstr>
      <vt:lpstr>oknReportDayRate_28</vt:lpstr>
      <vt:lpstr>oknReportDayRate_29</vt:lpstr>
      <vt:lpstr>oknReportDayRate_3</vt:lpstr>
      <vt:lpstr>oknReportDayRate_30</vt:lpstr>
      <vt:lpstr>oknReportDayRate_31</vt:lpstr>
      <vt:lpstr>oknReportDayRate_32</vt:lpstr>
      <vt:lpstr>oknReportDayRate_33</vt:lpstr>
      <vt:lpstr>oknReportDayRate_34</vt:lpstr>
      <vt:lpstr>oknReportDayRate_35</vt:lpstr>
      <vt:lpstr>oknReportDayRate_36</vt:lpstr>
      <vt:lpstr>oknReportDayRate_37</vt:lpstr>
      <vt:lpstr>oknReportDayRate_4</vt:lpstr>
      <vt:lpstr>oknReportDayRate_5</vt:lpstr>
      <vt:lpstr>oknReportDayRate_6</vt:lpstr>
      <vt:lpstr>oknReportDayRate_7</vt:lpstr>
      <vt:lpstr>oknReportDayRate_8</vt:lpstr>
      <vt:lpstr>oknReportDayRate_9</vt:lpstr>
      <vt:lpstr>oknReportDays_1</vt:lpstr>
      <vt:lpstr>oknReportDays_10</vt:lpstr>
      <vt:lpstr>oknReportDays_11</vt:lpstr>
      <vt:lpstr>oknReportDays_12</vt:lpstr>
      <vt:lpstr>oknReportDays_13</vt:lpstr>
      <vt:lpstr>oknReportDays_14</vt:lpstr>
      <vt:lpstr>oknReportDays_15</vt:lpstr>
      <vt:lpstr>oknReportDays_16</vt:lpstr>
      <vt:lpstr>oknReportDays_17</vt:lpstr>
      <vt:lpstr>oknReportDays_18</vt:lpstr>
      <vt:lpstr>oknReportDays_19</vt:lpstr>
      <vt:lpstr>oknReportDays_2</vt:lpstr>
      <vt:lpstr>oknReportDays_20</vt:lpstr>
      <vt:lpstr>oknReportDays_21</vt:lpstr>
      <vt:lpstr>oknReportDays_22</vt:lpstr>
      <vt:lpstr>oknReportDays_23</vt:lpstr>
      <vt:lpstr>oknReportDays_24</vt:lpstr>
      <vt:lpstr>oknReportDays_25</vt:lpstr>
      <vt:lpstr>oknReportDays_26</vt:lpstr>
      <vt:lpstr>oknReportDays_27</vt:lpstr>
      <vt:lpstr>oknReportDays_28</vt:lpstr>
      <vt:lpstr>oknReportDays_29</vt:lpstr>
      <vt:lpstr>oknReportDays_3</vt:lpstr>
      <vt:lpstr>oknReportDays_30</vt:lpstr>
      <vt:lpstr>oknReportDays_31</vt:lpstr>
      <vt:lpstr>oknReportDays_32</vt:lpstr>
      <vt:lpstr>oknReportDays_33</vt:lpstr>
      <vt:lpstr>oknReportDays_34</vt:lpstr>
      <vt:lpstr>oknReportDays_35</vt:lpstr>
      <vt:lpstr>oknReportDays_36</vt:lpstr>
      <vt:lpstr>oknReportDays_37</vt:lpstr>
      <vt:lpstr>oknReportDays_4</vt:lpstr>
      <vt:lpstr>oknReportDays_5</vt:lpstr>
      <vt:lpstr>oknReportDays_6</vt:lpstr>
      <vt:lpstr>oknReportDays_7</vt:lpstr>
      <vt:lpstr>oknReportDays_8</vt:lpstr>
      <vt:lpstr>oknReportDays_9</vt:lpstr>
      <vt:lpstr>oknReportHourRate_1</vt:lpstr>
      <vt:lpstr>oknReportHourRate_10</vt:lpstr>
      <vt:lpstr>oknReportHourRate_11</vt:lpstr>
      <vt:lpstr>oknReportHourRate_12</vt:lpstr>
      <vt:lpstr>oknReportHourRate_13</vt:lpstr>
      <vt:lpstr>oknReportHourRate_14</vt:lpstr>
      <vt:lpstr>oknReportHourRate_15</vt:lpstr>
      <vt:lpstr>oknReportHourRate_16</vt:lpstr>
      <vt:lpstr>oknReportHourRate_17</vt:lpstr>
      <vt:lpstr>oknReportHourRate_18</vt:lpstr>
      <vt:lpstr>oknReportHourRate_19</vt:lpstr>
      <vt:lpstr>oknReportHourRate_2</vt:lpstr>
      <vt:lpstr>oknReportHourRate_20</vt:lpstr>
      <vt:lpstr>oknReportHourRate_21</vt:lpstr>
      <vt:lpstr>oknReportHourRate_22</vt:lpstr>
      <vt:lpstr>oknReportHourRate_23</vt:lpstr>
      <vt:lpstr>oknReportHourRate_24</vt:lpstr>
      <vt:lpstr>oknReportHourRate_25</vt:lpstr>
      <vt:lpstr>oknReportHourRate_26</vt:lpstr>
      <vt:lpstr>oknReportHourRate_27</vt:lpstr>
      <vt:lpstr>oknReportHourRate_28</vt:lpstr>
      <vt:lpstr>oknReportHourRate_29</vt:lpstr>
      <vt:lpstr>oknReportHourRate_3</vt:lpstr>
      <vt:lpstr>oknReportHourRate_30</vt:lpstr>
      <vt:lpstr>oknReportHourRate_31</vt:lpstr>
      <vt:lpstr>oknReportHourRate_32</vt:lpstr>
      <vt:lpstr>oknReportHourRate_33</vt:lpstr>
      <vt:lpstr>oknReportHourRate_34</vt:lpstr>
      <vt:lpstr>oknReportHourRate_35</vt:lpstr>
      <vt:lpstr>oknReportHourRate_36</vt:lpstr>
      <vt:lpstr>oknReportHourRate_37</vt:lpstr>
      <vt:lpstr>oknReportHourRate_4</vt:lpstr>
      <vt:lpstr>oknReportHourRate_5</vt:lpstr>
      <vt:lpstr>oknReportHourRate_6</vt:lpstr>
      <vt:lpstr>oknReportHourRate_7</vt:lpstr>
      <vt:lpstr>oknReportHourRate_8</vt:lpstr>
      <vt:lpstr>oknReportHourRate_9</vt:lpstr>
      <vt:lpstr>oknReportHours_1</vt:lpstr>
      <vt:lpstr>oknReportHours_10</vt:lpstr>
      <vt:lpstr>oknReportHours_11</vt:lpstr>
      <vt:lpstr>oknReportHours_12</vt:lpstr>
      <vt:lpstr>oknReportHours_13</vt:lpstr>
      <vt:lpstr>oknReportHours_14</vt:lpstr>
      <vt:lpstr>oknReportHours_15</vt:lpstr>
      <vt:lpstr>oknReportHours_16</vt:lpstr>
      <vt:lpstr>oknReportHours_17</vt:lpstr>
      <vt:lpstr>oknReportHours_18</vt:lpstr>
      <vt:lpstr>oknReportHours_19</vt:lpstr>
      <vt:lpstr>oknReportHours_2</vt:lpstr>
      <vt:lpstr>oknReportHours_20</vt:lpstr>
      <vt:lpstr>oknReportHours_21</vt:lpstr>
      <vt:lpstr>oknReportHours_22</vt:lpstr>
      <vt:lpstr>oknReportHours_23</vt:lpstr>
      <vt:lpstr>oknReportHours_24</vt:lpstr>
      <vt:lpstr>oknReportHours_25</vt:lpstr>
      <vt:lpstr>oknReportHours_26</vt:lpstr>
      <vt:lpstr>oknReportHours_27</vt:lpstr>
      <vt:lpstr>oknReportHours_28</vt:lpstr>
      <vt:lpstr>oknReportHours_29</vt:lpstr>
      <vt:lpstr>oknReportHours_3</vt:lpstr>
      <vt:lpstr>oknReportHours_30</vt:lpstr>
      <vt:lpstr>oknReportHours_31</vt:lpstr>
      <vt:lpstr>oknReportHours_32</vt:lpstr>
      <vt:lpstr>oknReportHours_33</vt:lpstr>
      <vt:lpstr>oknReportHours_34</vt:lpstr>
      <vt:lpstr>oknReportHours_35</vt:lpstr>
      <vt:lpstr>oknReportHours_36</vt:lpstr>
      <vt:lpstr>oknReportHours_37</vt:lpstr>
      <vt:lpstr>oknReportHours_4</vt:lpstr>
      <vt:lpstr>oknReportHours_5</vt:lpstr>
      <vt:lpstr>oknReportHours_6</vt:lpstr>
      <vt:lpstr>oknReportHours_7</vt:lpstr>
      <vt:lpstr>oknReportHours_8</vt:lpstr>
      <vt:lpstr>oknReportHours_9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oknServiceDate_1</vt:lpstr>
      <vt:lpstr>oknServiceDate_10</vt:lpstr>
      <vt:lpstr>oknServiceDate_11</vt:lpstr>
      <vt:lpstr>oknServiceDate_12</vt:lpstr>
      <vt:lpstr>oknServiceDate_13</vt:lpstr>
      <vt:lpstr>oknServiceDate_14</vt:lpstr>
      <vt:lpstr>oknServiceDate_15</vt:lpstr>
      <vt:lpstr>oknServiceDate_16</vt:lpstr>
      <vt:lpstr>oknServiceDate_17</vt:lpstr>
      <vt:lpstr>oknServiceDate_18</vt:lpstr>
      <vt:lpstr>oknServiceDate_19</vt:lpstr>
      <vt:lpstr>oknServiceDate_2</vt:lpstr>
      <vt:lpstr>oknServiceDate_20</vt:lpstr>
      <vt:lpstr>oknServiceDate_21</vt:lpstr>
      <vt:lpstr>oknServiceDate_22</vt:lpstr>
      <vt:lpstr>oknServiceDate_23</vt:lpstr>
      <vt:lpstr>oknServiceDate_24</vt:lpstr>
      <vt:lpstr>oknServiceDate_25</vt:lpstr>
      <vt:lpstr>oknServiceDate_26</vt:lpstr>
      <vt:lpstr>oknServiceDate_27</vt:lpstr>
      <vt:lpstr>oknServiceDate_28</vt:lpstr>
      <vt:lpstr>oknServiceDate_29</vt:lpstr>
      <vt:lpstr>oknServiceDate_3</vt:lpstr>
      <vt:lpstr>oknServiceDate_30</vt:lpstr>
      <vt:lpstr>oknServiceDate_31</vt:lpstr>
      <vt:lpstr>oknServiceDate_32</vt:lpstr>
      <vt:lpstr>oknServiceDate_33</vt:lpstr>
      <vt:lpstr>oknServiceDate_34</vt:lpstr>
      <vt:lpstr>oknServiceDate_35</vt:lpstr>
      <vt:lpstr>oknServiceDate_36</vt:lpstr>
      <vt:lpstr>oknServiceDate_37</vt:lpstr>
      <vt:lpstr>oknServiceDate_4</vt:lpstr>
      <vt:lpstr>oknServiceDate_5</vt:lpstr>
      <vt:lpstr>oknServiceDate_6</vt:lpstr>
      <vt:lpstr>oknServiceDate_7</vt:lpstr>
      <vt:lpstr>oknServiceDate_8</vt:lpstr>
      <vt:lpstr>oknServiceDate_9</vt:lpstr>
      <vt:lpstr>oknServiceDayHour_1</vt:lpstr>
      <vt:lpstr>oknServiceDayHour_10</vt:lpstr>
      <vt:lpstr>oknServiceDayHour_11</vt:lpstr>
      <vt:lpstr>oknServiceDayHour_12</vt:lpstr>
      <vt:lpstr>oknServiceDayHour_13</vt:lpstr>
      <vt:lpstr>oknServiceDayHour_14</vt:lpstr>
      <vt:lpstr>oknServiceDayHour_15</vt:lpstr>
      <vt:lpstr>oknServiceDayHour_16</vt:lpstr>
      <vt:lpstr>oknServiceDayHour_17</vt:lpstr>
      <vt:lpstr>oknServiceDayHour_18</vt:lpstr>
      <vt:lpstr>oknServiceDayHour_19</vt:lpstr>
      <vt:lpstr>oknServiceDayHour_2</vt:lpstr>
      <vt:lpstr>oknServiceDayHour_20</vt:lpstr>
      <vt:lpstr>oknServiceDayHour_21</vt:lpstr>
      <vt:lpstr>oknServiceDayHour_22</vt:lpstr>
      <vt:lpstr>oknServiceDayHour_23</vt:lpstr>
      <vt:lpstr>oknServiceDayHour_24</vt:lpstr>
      <vt:lpstr>oknServiceDayHour_25</vt:lpstr>
      <vt:lpstr>oknServiceDayHour_26</vt:lpstr>
      <vt:lpstr>oknServiceDayHour_27</vt:lpstr>
      <vt:lpstr>oknServiceDayHour_28</vt:lpstr>
      <vt:lpstr>oknServiceDayHour_29</vt:lpstr>
      <vt:lpstr>oknServiceDayHour_3</vt:lpstr>
      <vt:lpstr>oknServiceDayHour_30</vt:lpstr>
      <vt:lpstr>oknServiceDayHour_31</vt:lpstr>
      <vt:lpstr>oknServiceDayHour_32</vt:lpstr>
      <vt:lpstr>oknServiceDayHour_33</vt:lpstr>
      <vt:lpstr>oknServiceDayHour_34</vt:lpstr>
      <vt:lpstr>oknServiceDayHour_35</vt:lpstr>
      <vt:lpstr>oknServiceDayHour_36</vt:lpstr>
      <vt:lpstr>oknServiceDayHour_37</vt:lpstr>
      <vt:lpstr>oknServiceDayHour_4</vt:lpstr>
      <vt:lpstr>oknServiceDayHour_5</vt:lpstr>
      <vt:lpstr>oknServiceDayHour_6</vt:lpstr>
      <vt:lpstr>oknServiceDayHour_7</vt:lpstr>
      <vt:lpstr>oknServiceDayHour_8</vt:lpstr>
      <vt:lpstr>oknServiceDayHour_9</vt:lpstr>
      <vt:lpstr>oknServiceRate_1</vt:lpstr>
      <vt:lpstr>oknServiceRate_10</vt:lpstr>
      <vt:lpstr>oknServiceRate_11</vt:lpstr>
      <vt:lpstr>oknServiceRate_12</vt:lpstr>
      <vt:lpstr>oknServiceRate_13</vt:lpstr>
      <vt:lpstr>oknServiceRate_14</vt:lpstr>
      <vt:lpstr>oknServiceRate_15</vt:lpstr>
      <vt:lpstr>oknServiceRate_16</vt:lpstr>
      <vt:lpstr>oknServiceRate_17</vt:lpstr>
      <vt:lpstr>oknServiceRate_18</vt:lpstr>
      <vt:lpstr>oknServiceRate_19</vt:lpstr>
      <vt:lpstr>oknServiceRate_2</vt:lpstr>
      <vt:lpstr>oknServiceRate_20</vt:lpstr>
      <vt:lpstr>oknServiceRate_21</vt:lpstr>
      <vt:lpstr>oknServiceRate_22</vt:lpstr>
      <vt:lpstr>oknServiceRate_23</vt:lpstr>
      <vt:lpstr>oknServiceRate_24</vt:lpstr>
      <vt:lpstr>oknServiceRate_25</vt:lpstr>
      <vt:lpstr>oknServiceRate_26</vt:lpstr>
      <vt:lpstr>oknServiceRate_27</vt:lpstr>
      <vt:lpstr>oknServiceRate_28</vt:lpstr>
      <vt:lpstr>oknServiceRate_29</vt:lpstr>
      <vt:lpstr>oknServiceRate_3</vt:lpstr>
      <vt:lpstr>oknServiceRate_30</vt:lpstr>
      <vt:lpstr>oknServiceRate_31</vt:lpstr>
      <vt:lpstr>oknServiceRate_32</vt:lpstr>
      <vt:lpstr>oknServiceRate_33</vt:lpstr>
      <vt:lpstr>oknServiceRate_34</vt:lpstr>
      <vt:lpstr>oknServiceRate_35</vt:lpstr>
      <vt:lpstr>oknServiceRate_36</vt:lpstr>
      <vt:lpstr>oknServiceRate_37</vt:lpstr>
      <vt:lpstr>oknServiceRate_4</vt:lpstr>
      <vt:lpstr>oknServiceRate_5</vt:lpstr>
      <vt:lpstr>oknServiceRate_6</vt:lpstr>
      <vt:lpstr>oknServiceRate_7</vt:lpstr>
      <vt:lpstr>oknServiceRate_8</vt:lpstr>
      <vt:lpstr>oknServiceRate_9</vt:lpstr>
      <vt:lpstr>oknServiceTime_1</vt:lpstr>
      <vt:lpstr>oknServiceTime_10</vt:lpstr>
      <vt:lpstr>oknServiceTime_11</vt:lpstr>
      <vt:lpstr>oknServiceTime_12</vt:lpstr>
      <vt:lpstr>oknServiceTime_13</vt:lpstr>
      <vt:lpstr>oknServiceTime_14</vt:lpstr>
      <vt:lpstr>oknServiceTime_15</vt:lpstr>
      <vt:lpstr>oknServiceTime_16</vt:lpstr>
      <vt:lpstr>oknServiceTime_17</vt:lpstr>
      <vt:lpstr>oknServiceTime_18</vt:lpstr>
      <vt:lpstr>oknServiceTime_19</vt:lpstr>
      <vt:lpstr>oknServiceTime_2</vt:lpstr>
      <vt:lpstr>oknServiceTime_20</vt:lpstr>
      <vt:lpstr>oknServiceTime_21</vt:lpstr>
      <vt:lpstr>oknServiceTime_22</vt:lpstr>
      <vt:lpstr>oknServiceTime_23</vt:lpstr>
      <vt:lpstr>oknServiceTime_24</vt:lpstr>
      <vt:lpstr>oknServiceTime_25</vt:lpstr>
      <vt:lpstr>oknServiceTime_26</vt:lpstr>
      <vt:lpstr>oknServiceTime_27</vt:lpstr>
      <vt:lpstr>oknServiceTime_28</vt:lpstr>
      <vt:lpstr>oknServiceTime_29</vt:lpstr>
      <vt:lpstr>oknServiceTime_3</vt:lpstr>
      <vt:lpstr>oknServiceTime_30</vt:lpstr>
      <vt:lpstr>oknServiceTime_31</vt:lpstr>
      <vt:lpstr>oknServiceTime_32</vt:lpstr>
      <vt:lpstr>oknServiceTime_33</vt:lpstr>
      <vt:lpstr>oknServiceTime_34</vt:lpstr>
      <vt:lpstr>oknServiceTime_35</vt:lpstr>
      <vt:lpstr>oknServiceTime_36</vt:lpstr>
      <vt:lpstr>oknServiceTime_37</vt:lpstr>
      <vt:lpstr>oknServiceTime_4</vt:lpstr>
      <vt:lpstr>oknServiceTime_5</vt:lpstr>
      <vt:lpstr>oknServiceTime_6</vt:lpstr>
      <vt:lpstr>oknServiceTime_7</vt:lpstr>
      <vt:lpstr>oknServiceTime_8</vt:lpstr>
      <vt:lpstr>oknServiceTime_9</vt:lpstr>
      <vt:lpstr>oknStatus</vt:lpstr>
      <vt:lpstr>oknSubTotal</vt:lpstr>
      <vt:lpstr>oknTax2IsAppliedToTax1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oknTaxable_17</vt:lpstr>
      <vt:lpstr>oknTaxable_18</vt:lpstr>
      <vt:lpstr>oknTaxable_19</vt:lpstr>
      <vt:lpstr>oknTaxable_2</vt:lpstr>
      <vt:lpstr>oknTaxable_20</vt:lpstr>
      <vt:lpstr>oknTaxable_21</vt:lpstr>
      <vt:lpstr>oknTaxable_22</vt:lpstr>
      <vt:lpstr>oknTaxable_23</vt:lpstr>
      <vt:lpstr>oknTaxable_24</vt:lpstr>
      <vt:lpstr>oknTaxable_25</vt:lpstr>
      <vt:lpstr>oknTaxable_26</vt:lpstr>
      <vt:lpstr>oknTaxable_27</vt:lpstr>
      <vt:lpstr>oknTaxable_28</vt:lpstr>
      <vt:lpstr>oknTaxable_29</vt:lpstr>
      <vt:lpstr>oknTaxable_3</vt:lpstr>
      <vt:lpstr>oknTaxable_30</vt:lpstr>
      <vt:lpstr>oknTaxable_31</vt:lpstr>
      <vt:lpstr>oknTaxable_32</vt:lpstr>
      <vt:lpstr>oknTaxable_33</vt:lpstr>
      <vt:lpstr>oknTaxable_34</vt:lpstr>
      <vt:lpstr>oknTaxable_35</vt:lpstr>
      <vt:lpstr>oknTaxable_36</vt:lpstr>
      <vt:lpstr>oknTaxable_37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with Travel and Hourly Expenses</dc:title>
  <dc:subject>"Consultant Invoice with Travel and Hourly Expenses" summary: Designed for consulting businesses in oil and gas industry who provide professional services and charge expenses for travel and legal copies. The services are charged to a designated &amp;quot;Prospect&amp;quot; or &amp;quot;Well Name&amp;quot; to the clients.</dc:subject>
  <dc:creator>https://www.invoicingtemplate.com/</dc:creator>
  <cp:keywords/>
  <dc:description>https://www.invoicingtemplate.com/consultant-invoice-with-travel-and-hourly-expenses.html</dc:description>
  <cp:lastModifiedBy>james</cp:lastModifiedBy>
  <cp:lastPrinted>2017-08-25T04:30:25Z</cp:lastPrinted>
  <dcterms:created xsi:type="dcterms:W3CDTF">2000-07-27T22:24:14Z</dcterms:created>
  <dcterms:modified xsi:type="dcterms:W3CDTF">2021-06-03T11:35:43Z</dcterms:modified>
  <cp:category>Consultant Invoice with Travel and Hourly Expenses, Consultant Invoice with Mileage and Hourly Expenses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70, Newark, New Jersey, 281764, 277140, 7000166847080897740?+1.67%, 24.1 sq mi, 62.4 km2, 11,691/sq mi, 4,514/km2, 40°43′27″N 74°10′21″W? / ?40.7242°N 74.1726°W? / 40.7242; -74.1726? (Newark)</vt:lpwstr>
  </property>
</Properties>
</file>